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20" windowHeight="11655" activeTab="0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JAJA" sheetId="5" r:id="rId5"/>
    <sheet name="PIECZYWO, WYROBY PIEKARSKIE" sheetId="6" r:id="rId6"/>
    <sheet name="RAZEM FORMULARZ CENOWY" sheetId="7" r:id="rId7"/>
    <sheet name="Garmażerka" sheetId="8" r:id="rId8"/>
    <sheet name="MROŻONE WARZYWA, OWOCE ORAZ RYB" sheetId="9" r:id="rId9"/>
  </sheets>
  <definedNames/>
  <calcPr fullCalcOnLoad="1"/>
</workbook>
</file>

<file path=xl/sharedStrings.xml><?xml version="1.0" encoding="utf-8"?>
<sst xmlns="http://schemas.openxmlformats.org/spreadsheetml/2006/main" count="614" uniqueCount="304">
  <si>
    <t>Lp.</t>
  </si>
  <si>
    <t>Nazwa produktu spożywczego</t>
  </si>
  <si>
    <t>Jednostka miary</t>
  </si>
  <si>
    <t>Ilość szacunkowa</t>
  </si>
  <si>
    <t>MIĘSO</t>
  </si>
  <si>
    <t>Filet z indyka bez kości</t>
  </si>
  <si>
    <t>kg</t>
  </si>
  <si>
    <t>Mięso gulaszowe z indyka</t>
  </si>
  <si>
    <t>Filet z kurczaka bez kości</t>
  </si>
  <si>
    <t>Kurczak cały</t>
  </si>
  <si>
    <t>Łopatka wołowa bez kości</t>
  </si>
  <si>
    <t>Karkówka wieprzowa surowa, bez kości</t>
  </si>
  <si>
    <t>Szynka surowa wieprzowa bez kości</t>
  </si>
  <si>
    <t>Łopatka wieprzowa surowa, bez kości</t>
  </si>
  <si>
    <t>Schab bez kości</t>
  </si>
  <si>
    <t>Szponder wołowy</t>
  </si>
  <si>
    <t>WĘDLINY</t>
  </si>
  <si>
    <t>Kiełbasa szynkowa wieprzowa</t>
  </si>
  <si>
    <t>Polędwica drobiowa</t>
  </si>
  <si>
    <t xml:space="preserve">Polędwica sopocka </t>
  </si>
  <si>
    <t>Szynka z piersi kurczaka</t>
  </si>
  <si>
    <t>Parówki z szynki 93%, op. 1 kg/25szt.</t>
  </si>
  <si>
    <t>szt</t>
  </si>
  <si>
    <t>Kiełbasa śląska</t>
  </si>
  <si>
    <t>Cena jednostkowa netto</t>
  </si>
  <si>
    <t>Wartość netto</t>
  </si>
  <si>
    <t>Podatek VAT</t>
  </si>
  <si>
    <t>Wartość brutto</t>
  </si>
  <si>
    <t>mięso razem</t>
  </si>
  <si>
    <t>wędliny razem</t>
  </si>
  <si>
    <t>FORMULARZ CENOWY</t>
  </si>
  <si>
    <t>CZĘŚĆ I- MIĘSO I PRODUKTY MIĘSNE</t>
  </si>
  <si>
    <t>szt.</t>
  </si>
  <si>
    <t>Cukier biały, sypki, op. papierowe 1 kg</t>
  </si>
  <si>
    <t>Cukier wanilinowy op. 20 g</t>
  </si>
  <si>
    <t>Filet z makreli w oleju/w pomidorach z zawartością omega 3, op. Puszka 170 g</t>
  </si>
  <si>
    <t>Herbata owocowa 20 torebek różne smaki op. 54 g</t>
  </si>
  <si>
    <t>Herbata miętowa 20 torebek, op. 54 g</t>
  </si>
  <si>
    <t>Kakao naturalne op. 150 g</t>
  </si>
  <si>
    <t>Kakao o obniżonej zawartości tłuszczu, op. 80 g</t>
  </si>
  <si>
    <t xml:space="preserve">Kawa zbożowa Inka rozpuszczalna, op. 150g </t>
  </si>
  <si>
    <t>Kwasek cytrynowy, op. 20 g</t>
  </si>
  <si>
    <t>Makaron 5-jajeczny nitka walcowana, op. 250 g</t>
  </si>
  <si>
    <t>Mąka pszenna tortowa, typ 450, op. Papierowe 1 kg</t>
  </si>
  <si>
    <t>Miód pszczeli naturalny op. 1 l</t>
  </si>
  <si>
    <t>Olej rzepakowy z pierwszego tłoczenia, filtrowany na zimno, z omega 3, op.  1 litr, butelka plastikowa gat. I</t>
  </si>
  <si>
    <t>Paprykarz warzywny, op. 120 g</t>
  </si>
  <si>
    <t>Przyprawa bazylia otarta, op. papierowe 10 g</t>
  </si>
  <si>
    <t>Przyprawa do kurczaka, op. 20 g</t>
  </si>
  <si>
    <t>Przyprawa do wieprzowiny, op. 20 g</t>
  </si>
  <si>
    <t>Przyprawa liść lubczyku op. papierowe 10 g</t>
  </si>
  <si>
    <t>Przyprawa oregano suszone, op. 10 g</t>
  </si>
  <si>
    <t>Przyprawa papryka słodka, op. papierowe 20 g</t>
  </si>
  <si>
    <t>Przyprawa pieprz czarny op. papierowe min. 20 g</t>
  </si>
  <si>
    <t>Przyprawa pieprz ziołowy op. 20 g</t>
  </si>
  <si>
    <t>Przyprawa ziele angielskie op. papierowe 40 g</t>
  </si>
  <si>
    <t>Ryż biały op. papierowe 1 kg, gat. I</t>
  </si>
  <si>
    <t>Skrobia ziemniaczana, op. papierowe 500 g</t>
  </si>
  <si>
    <t>Szczaw konserwowy siekany op.900g</t>
  </si>
  <si>
    <t>razem</t>
  </si>
  <si>
    <t>CZĘŚĆ II- RÓŻNE ARTYKUŁY ŻYWNOŚCIOWE</t>
  </si>
  <si>
    <t>Jogurt naturalny, op. 1 kg</t>
  </si>
  <si>
    <t>Masło o zawartości tłuszczu min. 82 %, op. 200 g</t>
  </si>
  <si>
    <t>Mleko pasteryzowane, homogenizowane o zawartości tłuszczu min  2 %, op. karton 1 litr</t>
  </si>
  <si>
    <t>Twaróg półtłusty</t>
  </si>
  <si>
    <t>Twaróg sernikowy mielony, op. wiaderko 1 kg</t>
  </si>
  <si>
    <t>CZĘŚĆ III- PRODUKTY MLECZARSKIE</t>
  </si>
  <si>
    <t>Ananas</t>
  </si>
  <si>
    <t>Arbuz</t>
  </si>
  <si>
    <t>Banan owoc</t>
  </si>
  <si>
    <t>Borówka amerykańska owoc</t>
  </si>
  <si>
    <t>Brokuł świeży/sezonowo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</si>
  <si>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</si>
  <si>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</si>
  <si>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</si>
  <si>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</si>
  <si>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</si>
  <si>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</si>
  <si>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Jabłka prażone, słoik 900 g</t>
  </si>
  <si>
    <t>Jabłko owoc, poch. PL</t>
  </si>
  <si>
    <t>Kapusta głowiasta biała, poch. PL</t>
  </si>
  <si>
    <t>Kapusta głowiasta czerwona, poch. PL</t>
  </si>
  <si>
    <t>Kapusta kiszona wiaderko 5 kg</t>
  </si>
  <si>
    <t>Kapusta młoda, poch. PL</t>
  </si>
  <si>
    <t>Kapusta pekińska</t>
  </si>
  <si>
    <t>Kalafior świeży /sezonowo</t>
  </si>
  <si>
    <t>Kiwi owoc</t>
  </si>
  <si>
    <t>Koper świeży w pęczkach ok. 40 g, poch. PL</t>
  </si>
  <si>
    <t>Malina owoc, poch. PL</t>
  </si>
  <si>
    <t>Marchew, poch. PL</t>
  </si>
  <si>
    <t>Natka pietruszki w pęczkach ok. 50 g, poch. PL</t>
  </si>
  <si>
    <t>Ogórek kiszony, op. 1000 g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</si>
  <si>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</si>
  <si>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</si>
  <si>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</si>
  <si>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</si>
  <si>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</si>
  <si>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</si>
  <si>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</si>
  <si>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Sałata zielona, poch. PL</t>
  </si>
  <si>
    <t>Seler korzeniowy, poch. PL</t>
  </si>
  <si>
    <t>Ziemniaki / ziemniaki młode, poch. PL</t>
  </si>
  <si>
    <t>CZĘŚĆ IV- WARZYWA I OWOCE ŚWIEŻE</t>
  </si>
  <si>
    <t>Bułka  kajzerka, ok. 50-55 g</t>
  </si>
  <si>
    <t>Bułka grahamka, ok. 70 g</t>
  </si>
  <si>
    <t>Bułka maślana, ok. 70 g</t>
  </si>
  <si>
    <t>Bułka orkiszowa, ok. 70 g</t>
  </si>
  <si>
    <t>Bułka tarta, op. papierowe 0,5 kg</t>
  </si>
  <si>
    <t>Bułka weka, 350 g</t>
  </si>
  <si>
    <t>Chałka 250g</t>
  </si>
  <si>
    <t>CZĘŚĆ V- PIECZYWO, WYROBY PIEKARSKIE</t>
  </si>
  <si>
    <t>Dorsz filet mrożony bez skóry, do 10% lodu, op. 6,8 kg</t>
  </si>
  <si>
    <t>Fasola szparagowa zielona, op. 2,5 kg</t>
  </si>
  <si>
    <t>Frytki 2,5 kg</t>
  </si>
  <si>
    <t>Groszek zielony mrożony, op. 2,5 kg</t>
  </si>
  <si>
    <t>Mrożona młoda marchew paluszki lub kulki op.2,5 kg</t>
  </si>
  <si>
    <t>Paluszki rybne z fileta mintaja w panierce mrożone, op. 6 kg</t>
  </si>
  <si>
    <t>Szpinak mrożony w kulkach op.2,5kg</t>
  </si>
  <si>
    <t>Ziemniaki półksiężyce op. 2,5 kg.</t>
  </si>
  <si>
    <t>Zupa jarzynowa, op. 2,5 kg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</si>
  <si>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</si>
  <si>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</si>
  <si>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</si>
  <si>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</si>
  <si>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Herbata rumiankowa, 20 saszetek, op. 54 g</t>
  </si>
  <si>
    <t>Chleb krojony, świeży, 600 g</t>
  </si>
  <si>
    <t xml:space="preserve">Miruna filet mrożony bez skóry, do 10% lodu, 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</si>
  <si>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</si>
  <si>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</si>
  <si>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</si>
  <si>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</si>
  <si>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</si>
  <si>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</si>
  <si>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</si>
  <si>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</si>
  <si>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</si>
  <si>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 xml:space="preserve">Herbata melisa 20 torebek różne smaki op. 40 g  </t>
  </si>
  <si>
    <t>Bułka drożdżówka z serem, owocami ok. 70 g</t>
  </si>
  <si>
    <t>kg.</t>
  </si>
  <si>
    <t>Płatki owsiane błyskawiczne, op. 400 g</t>
  </si>
  <si>
    <t>Płatki ryżowe błyskawiczne, op. 400 g</t>
  </si>
  <si>
    <t>Płatki kukurydziane pełnoziarniste, op. 1 kg</t>
  </si>
  <si>
    <t>Przyprawa warzywna do potraw Vegeta Natur, op. 300 g bez wzmacniaczy smaku, bez dodatku aromatów i barwników</t>
  </si>
  <si>
    <t>Ser żółty łagodny blok</t>
  </si>
  <si>
    <t>Przyprawa cynamon op. 20 g</t>
  </si>
  <si>
    <t>Przyprawa liść laurowy op. papierowe 6 g</t>
  </si>
  <si>
    <t>Schab biały</t>
  </si>
  <si>
    <t>Podudzie z kurczaka bez skóry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</si>
  <si>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</si>
  <si>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</si>
  <si>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</si>
  <si>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</si>
  <si>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</si>
  <si>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</si>
  <si>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</si>
  <si>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</si>
  <si>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</si>
  <si>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</si>
  <si>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</si>
  <si>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</si>
  <si>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</si>
  <si>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Fasola szparagowa żółta, op. 2,5 kg</t>
  </si>
  <si>
    <t>Kompot owocowy –mieszanka op. 2,5 kg</t>
  </si>
  <si>
    <t>Mrożona marchew z groszkiem op. 2,5 kg</t>
  </si>
  <si>
    <t>Mrożony kalafior op. 2,5 kg</t>
  </si>
  <si>
    <t>Masło roślinne op. 250g</t>
  </si>
  <si>
    <t>Ketchup łagodny Pudliszki dla dzieci bez konserwantów lub równoważne pod względem walorów smakowych. Zawartośc pomidorów 185 g na 100 g ketchupu, op. 275 g</t>
  </si>
  <si>
    <t>Ocet jabłkowy 6 % op. 250 ml</t>
  </si>
  <si>
    <t xml:space="preserve">Płatki jaglane 100% naturalne, op.200 g, op. </t>
  </si>
  <si>
    <t>wafle ryżowe op. 130 g</t>
  </si>
  <si>
    <t>Gałka muszkatołowa 15 g</t>
  </si>
  <si>
    <t>Soda oczyszczona 70 g</t>
  </si>
  <si>
    <t>Drożdze Swieże 100 g</t>
  </si>
  <si>
    <t>Kiełbasa krakowska sucha</t>
  </si>
  <si>
    <t>Filetówka drobiowa</t>
  </si>
  <si>
    <t>Szynka wiejska</t>
  </si>
  <si>
    <t>Melon</t>
  </si>
  <si>
    <t>Nektarynka</t>
  </si>
  <si>
    <t>Rzodkiewka</t>
  </si>
  <si>
    <t>Szczypiorek w pęczkach, ok 150 g</t>
  </si>
  <si>
    <t>Śliwka renkloda/ węgierka</t>
  </si>
  <si>
    <t>Truskawka</t>
  </si>
  <si>
    <t>Chleb krojony, orkiszowy 500 g</t>
  </si>
  <si>
    <t>11.</t>
  </si>
  <si>
    <t>Chleb krojony wieloziarnisty 400 g</t>
  </si>
  <si>
    <t>Chleb krojony ze słonecznikiem 400 g</t>
  </si>
  <si>
    <t>Chleb krojony żytni razowy 400 g</t>
  </si>
  <si>
    <t>Mały pączek z różą 50 g</t>
  </si>
  <si>
    <t>Soczek owocowy 100 %, op. 0, 2 l</t>
  </si>
  <si>
    <t>CZĘŚĆ VIII - GARMAŻERKA</t>
  </si>
  <si>
    <t>Garmażerka</t>
  </si>
  <si>
    <t>Proszek do pieczenia op. 30 g</t>
  </si>
  <si>
    <t>Mandarynka</t>
  </si>
  <si>
    <t>Brzoskwinie</t>
  </si>
  <si>
    <t xml:space="preserve">Makrela wędzona </t>
  </si>
  <si>
    <t>Rogal pszenny 90 g</t>
  </si>
  <si>
    <t>Brukselka</t>
  </si>
  <si>
    <t xml:space="preserve">Fasolka szparagowa </t>
  </si>
  <si>
    <t>Nutella, krem czekoladowy lub równoważny pod względem walorów smakowych, koloru i konsystencji, op. 230 g</t>
  </si>
  <si>
    <t>Herbatniki op, 350 g</t>
  </si>
  <si>
    <t>RAZEM</t>
  </si>
  <si>
    <t>Część VIII</t>
  </si>
  <si>
    <t>Polędwiczki wieprzowe</t>
  </si>
  <si>
    <t>Kabanosy drobiowe</t>
  </si>
  <si>
    <t>Kabanosy wieprzowe</t>
  </si>
  <si>
    <t>sz</t>
  </si>
  <si>
    <t>Jogurt z mleka sojowego, op. 125 g</t>
  </si>
  <si>
    <t>Jogurt owocowy, op 125 g</t>
  </si>
  <si>
    <t>Mleko owocowe o pojemności 200 ml</t>
  </si>
  <si>
    <t>Paluszki serowe,op 84 g</t>
  </si>
  <si>
    <t>Ciasteczka lubisie biszoptowe z nadzieniem owocowym, op. 30 g</t>
  </si>
  <si>
    <t>l</t>
  </si>
  <si>
    <t>Mango</t>
  </si>
  <si>
    <t>Granat</t>
  </si>
  <si>
    <t>Śmietana o zawartości tłuszczu 18%,  do zup i sosów, opakowanie plastikowe o pojemności 400 ml</t>
  </si>
  <si>
    <t xml:space="preserve"> Szynka cięleca</t>
  </si>
  <si>
    <t xml:space="preserve">Schab cielęcy </t>
  </si>
  <si>
    <t>Kasza gryczana op.1 KG</t>
  </si>
  <si>
    <t>Kasza jaglana op. 1 KG</t>
  </si>
  <si>
    <t>Kasza pęczak op, 1 KG</t>
  </si>
  <si>
    <t>Kasza jęczmienna op.1 KG</t>
  </si>
  <si>
    <t>Soczewica czerwona, op. 1 KG</t>
  </si>
  <si>
    <t>SZT</t>
  </si>
  <si>
    <t>Krakersy, op. 100 g</t>
  </si>
  <si>
    <t>Malina mrożona, op. 2,5 kg</t>
  </si>
  <si>
    <t xml:space="preserve">Truskawka mrożona, op. 2,5 </t>
  </si>
  <si>
    <t>Mrożone Wiśnie,  2,5 kg</t>
  </si>
  <si>
    <t>Mrożone jagody op.  2,5 kg</t>
  </si>
  <si>
    <t>Dynia kostka mrożona, op.2,5 kg</t>
  </si>
  <si>
    <t xml:space="preserve">Biszkopty wrocławskie bezcukrowe, op. 100 g </t>
  </si>
  <si>
    <t>Ciecierzyca op. 1 kg</t>
  </si>
  <si>
    <t>Groch łuszczony, połówki op. 1 kg</t>
  </si>
  <si>
    <t>Owoce suszone - morele, śliwki, jabłka 1 kg</t>
  </si>
  <si>
    <t>Przyprawa majeranek, op 20 g</t>
  </si>
  <si>
    <t>Serek Danio, op. 140 g</t>
  </si>
  <si>
    <t>Smietana 36 %</t>
  </si>
  <si>
    <t>Konserwa tuńczyk w sosie własnym op, 170 g</t>
  </si>
  <si>
    <t>Chrupki kukurydziane, op. 120 g</t>
  </si>
  <si>
    <t>Mus owocowy w tubce, op 120 g</t>
  </si>
  <si>
    <t>Orzechy włoskie, op. 1 kg</t>
  </si>
  <si>
    <t>Orzechy nerkowca, op. 1 kg</t>
  </si>
  <si>
    <t>Bakalie, op. 1 kg</t>
  </si>
  <si>
    <t>Oliwa z oliwek, op. 1 l</t>
  </si>
  <si>
    <t>Sok kubus z dziubkiem, op. 300 ml</t>
  </si>
  <si>
    <t>Chrupsy plasterki naturalne jabłko,brzoskwinia lub ananas,op. 25 g</t>
  </si>
  <si>
    <t>Baton zbożowy bez dodatku cukru 30g</t>
  </si>
  <si>
    <t>Fasola Jaś  DUŻA op. 1 kg</t>
  </si>
  <si>
    <t>Groszek konserwowy bez konserwantów, op. słoik 900 g</t>
  </si>
  <si>
    <t>Kukurydza konserwowa,  op. słoik 900 g</t>
  </si>
  <si>
    <t xml:space="preserve"> Makaron 5 jajeczny  (muszelka duża,muszelka mała, świder, wstęgi, spagetti, rurki, lazania) op. 0,5 kg. </t>
  </si>
  <si>
    <t>Majonez, op. 700 ml</t>
  </si>
  <si>
    <t>zacierka 5 jajeczna lub rownoważne pod względem walorów smakowych, koloru i kształtu, op. 250 g</t>
  </si>
  <si>
    <t>Makaron razowy 5 jajeczny, op. 500 g</t>
  </si>
  <si>
    <t>Serek Owocowy, op 90 g</t>
  </si>
  <si>
    <t>Baton ciniminis, op. 25 g</t>
  </si>
  <si>
    <t>Baton nesquik, op. 25 g</t>
  </si>
  <si>
    <t>Masło orzechowe 100% orzechów op.700 g</t>
  </si>
  <si>
    <t>Zakwas żytni naturalny ekologiczny do barszczu białego, op. Butelka szklana 0,5 l</t>
  </si>
  <si>
    <t>Koncentrat pomidorowy Pudliszki lub Kotlin 30%  lub równoważne pod względem walorów smakowych , koloru i konsystencji, op. 900 g w sytuacji  braku większych opakowań</t>
  </si>
  <si>
    <t>Udko z kurczaka bez skóry</t>
  </si>
  <si>
    <t>Przyprawa pieprz cytrynowy, op 20 g</t>
  </si>
  <si>
    <t>Ogórek konserwowy 1 kg</t>
  </si>
  <si>
    <t>Andruty, op 10 szt.</t>
  </si>
  <si>
    <t>Serek topiony, op. 100 g</t>
  </si>
  <si>
    <t>Ser feta, op. 270 g</t>
  </si>
  <si>
    <t>Ciasteczka zbożowe z żurawiną lub morelą bez dodatku cukru Sante op.25g</t>
  </si>
  <si>
    <t>Ciasteczka zbożowe bez cukru z dodatkiem owoców zawierające 3 rodzaje zbóż Sante, op.50 g</t>
  </si>
  <si>
    <t>Dżem morelowy niskosłodzony Łowicz,  słoik op. 280 g</t>
  </si>
  <si>
    <t>Dżem truskawkowy niskosłodzony Łowicz, słoik op. 280 g</t>
  </si>
  <si>
    <t>Galaretka owocowa (różne smaki), bez sztucznych barwników, dr Oetker, Winiary, Gellwe  op. 75 g</t>
  </si>
  <si>
    <t xml:space="preserve">Budyń owocowy/waniliowy/śmietankowy  bez cukru, bez sztucznych barwników dr Oetker, Winiary, Gellwe op. 75 g </t>
  </si>
  <si>
    <t>Kasza manna błyskawiczna, 0,5 kg</t>
  </si>
  <si>
    <t>Kisiel owocowy  z cukrem, bez sztucznych barwników, rózne smaki dr Oetker, Winiary, Gellwe, op, 75 g</t>
  </si>
  <si>
    <t>Sól jodowana, op. foliowe 1 kg</t>
  </si>
  <si>
    <t>Syrop owocowy Paola, op. 1 litr</t>
  </si>
  <si>
    <t>Brzoskwinie w syropie w  puszcze, op. 850 g</t>
  </si>
  <si>
    <t>Słonecznik łuskany</t>
  </si>
  <si>
    <t>Pestki dyni łuskane</t>
  </si>
  <si>
    <t>Żurawina suszona</t>
  </si>
  <si>
    <t>Przyprawa kminek mielony, op. 20 g</t>
  </si>
  <si>
    <t>Herbata czarna Lipto op. 100 szt</t>
  </si>
  <si>
    <t xml:space="preserve">Makaron łazankowy 5 jajeczny op. 500 g, </t>
  </si>
  <si>
    <t>Chleb krojony graham 400 g</t>
  </si>
  <si>
    <t>Chleb krojony ze śliwką, 400 g</t>
  </si>
  <si>
    <t>Kiełki, op.50 g</t>
  </si>
  <si>
    <t>Dynia</t>
  </si>
  <si>
    <t>Papryka świeża czerwona lub żółta</t>
  </si>
  <si>
    <t>Morele</t>
  </si>
  <si>
    <t>Jogurt grecki, op. 400 g</t>
  </si>
  <si>
    <t>Serek wiejski, op 150 g</t>
  </si>
  <si>
    <t>Migdały</t>
  </si>
  <si>
    <t>Łosoś surowy</t>
  </si>
  <si>
    <t>Kasza bulgur</t>
  </si>
  <si>
    <t>Woda mineralna niegazowana 500 ml</t>
  </si>
  <si>
    <t>Kiełbasa podwawelska</t>
  </si>
  <si>
    <t>Mleko sojowe, ryżowe lub migdałowe 1 l</t>
  </si>
  <si>
    <t>Ser mozzarella, op. 125 g</t>
  </si>
  <si>
    <t>Ser camembert naturalny, op.120 g</t>
  </si>
  <si>
    <t>Winogrona białe lub czerwone</t>
  </si>
  <si>
    <t>Porzeczka czerwona lub czarna</t>
  </si>
  <si>
    <t>Pierogi z mięsem, ręcznie robione</t>
  </si>
  <si>
    <t>Pierogi z truskawkami, ręcznie robione</t>
  </si>
  <si>
    <t>Przyprawa zioła prowansalskie op.  11 g</t>
  </si>
  <si>
    <t>Pierogi ruskie, ręcznie robione (min. 25 % sera białego)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</si>
</sst>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4" fontId="42" fillId="0" borderId="14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3" fillId="0" borderId="28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0" xfId="0" applyNumberFormat="1" applyFont="1" applyBorder="1" applyAlignment="1">
      <alignment/>
    </xf>
    <xf numFmtId="4" fontId="35" fillId="0" borderId="30" xfId="0" applyNumberFormat="1" applyFont="1" applyBorder="1" applyAlignment="1">
      <alignment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44" fillId="0" borderId="14" xfId="0" applyFont="1" applyBorder="1" applyAlignment="1">
      <alignment/>
    </xf>
    <xf numFmtId="4" fontId="44" fillId="0" borderId="14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0" fillId="33" borderId="19" xfId="0" applyFont="1" applyFill="1" applyBorder="1" applyAlignment="1">
      <alignment horizontal="center" vertical="center" wrapText="1"/>
    </xf>
    <xf numFmtId="164" fontId="0" fillId="0" borderId="10" xfId="42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3" fontId="4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4" fontId="35" fillId="0" borderId="41" xfId="0" applyNumberFormat="1" applyFont="1" applyBorder="1" applyAlignment="1">
      <alignment horizontal="right"/>
    </xf>
    <xf numFmtId="4" fontId="35" fillId="0" borderId="42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42" fillId="0" borderId="41" xfId="0" applyNumberFormat="1" applyFont="1" applyBorder="1" applyAlignment="1">
      <alignment horizontal="right" vertical="center"/>
    </xf>
    <xf numFmtId="4" fontId="42" fillId="0" borderId="42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0" fontId="40" fillId="33" borderId="3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35" fillId="0" borderId="42" xfId="0" applyNumberFormat="1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4" fontId="35" fillId="0" borderId="42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4" fontId="35" fillId="0" borderId="4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42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164" fontId="8" fillId="0" borderId="10" xfId="42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42" fillId="0" borderId="14" xfId="0" applyNumberFormat="1" applyFont="1" applyBorder="1" applyAlignment="1">
      <alignment horizontal="right" vertical="center"/>
    </xf>
    <xf numFmtId="4" fontId="42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9" fontId="0" fillId="0" borderId="0" xfId="0" applyNumberFormat="1" applyFont="1" applyAlignment="1">
      <alignment/>
    </xf>
    <xf numFmtId="4" fontId="35" fillId="0" borderId="4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42" fillId="0" borderId="41" xfId="0" applyNumberFormat="1" applyFont="1" applyBorder="1" applyAlignment="1">
      <alignment horizontal="right"/>
    </xf>
    <xf numFmtId="4" fontId="42" fillId="0" borderId="42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2" fillId="0" borderId="0" xfId="0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/>
    </xf>
    <xf numFmtId="9" fontId="0" fillId="0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4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2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31">
      <selection activeCell="G35" sqref="G35"/>
    </sheetView>
  </sheetViews>
  <sheetFormatPr defaultColWidth="9.140625" defaultRowHeight="15"/>
  <cols>
    <col min="4" max="4" width="38.00390625" style="0" customWidth="1"/>
    <col min="5" max="5" width="9.7109375" style="0" customWidth="1"/>
    <col min="6" max="6" width="11.7109375" style="0" customWidth="1"/>
    <col min="7" max="7" width="12.7109375" style="0" customWidth="1"/>
    <col min="8" max="8" width="11.00390625" style="0" bestFit="1" customWidth="1"/>
    <col min="9" max="9" width="9.8515625" style="0" bestFit="1" customWidth="1"/>
    <col min="10" max="10" width="11.00390625" style="0" bestFit="1" customWidth="1"/>
  </cols>
  <sheetData>
    <row r="2" spans="4:9" ht="15">
      <c r="D2" s="245" t="s">
        <v>30</v>
      </c>
      <c r="E2" s="245"/>
      <c r="F2" s="245"/>
      <c r="G2" s="245"/>
      <c r="H2" s="245"/>
      <c r="I2" s="245"/>
    </row>
    <row r="3" spans="4:9" ht="15">
      <c r="D3" s="245" t="s">
        <v>31</v>
      </c>
      <c r="E3" s="245"/>
      <c r="F3" s="245"/>
      <c r="G3" s="245"/>
      <c r="H3" s="245"/>
      <c r="I3" s="245"/>
    </row>
    <row r="4" ht="15.75" thickBot="1"/>
    <row r="5" spans="3:10" ht="45.75" thickBot="1">
      <c r="C5" s="20" t="s">
        <v>0</v>
      </c>
      <c r="D5" s="21" t="s">
        <v>1</v>
      </c>
      <c r="E5" s="22" t="s">
        <v>2</v>
      </c>
      <c r="F5" s="23" t="s">
        <v>3</v>
      </c>
      <c r="G5" s="24" t="s">
        <v>24</v>
      </c>
      <c r="H5" s="24" t="s">
        <v>25</v>
      </c>
      <c r="I5" s="24" t="s">
        <v>26</v>
      </c>
      <c r="J5" s="25" t="s">
        <v>27</v>
      </c>
    </row>
    <row r="6" spans="3:10" ht="24.75" customHeight="1" thickBot="1">
      <c r="C6" s="15">
        <v>1</v>
      </c>
      <c r="D6" s="16">
        <v>2</v>
      </c>
      <c r="E6" s="16">
        <v>3</v>
      </c>
      <c r="F6" s="111">
        <v>4</v>
      </c>
      <c r="G6" s="16">
        <v>5</v>
      </c>
      <c r="H6" s="16">
        <v>6</v>
      </c>
      <c r="I6" s="16">
        <v>7</v>
      </c>
      <c r="J6" s="17">
        <v>8</v>
      </c>
    </row>
    <row r="7" spans="3:10" ht="24.75" customHeight="1">
      <c r="C7" s="255" t="s">
        <v>4</v>
      </c>
      <c r="D7" s="256"/>
      <c r="E7" s="256"/>
      <c r="F7" s="256"/>
      <c r="G7" s="256"/>
      <c r="H7" s="256"/>
      <c r="I7" s="256"/>
      <c r="J7" s="257"/>
    </row>
    <row r="8" spans="3:11" ht="24.75" customHeight="1">
      <c r="C8" s="110">
        <v>1</v>
      </c>
      <c r="D8" s="51" t="s">
        <v>5</v>
      </c>
      <c r="E8" s="50" t="s">
        <v>6</v>
      </c>
      <c r="F8" s="52">
        <v>600</v>
      </c>
      <c r="G8" s="65"/>
      <c r="H8" s="53">
        <f>F8*G8</f>
        <v>0</v>
      </c>
      <c r="I8" s="53">
        <f>H8*5%</f>
        <v>0</v>
      </c>
      <c r="J8" s="66">
        <f>SUM(H8:I8)</f>
        <v>0</v>
      </c>
      <c r="K8" s="215">
        <v>0.05</v>
      </c>
    </row>
    <row r="9" spans="3:11" ht="24.75" customHeight="1">
      <c r="C9" s="110">
        <v>2</v>
      </c>
      <c r="D9" s="51" t="s">
        <v>7</v>
      </c>
      <c r="E9" s="50" t="s">
        <v>6</v>
      </c>
      <c r="F9" s="52">
        <v>60</v>
      </c>
      <c r="G9" s="65"/>
      <c r="H9" s="53">
        <f aca="true" t="shared" si="0" ref="H9:H21">F9*G9</f>
        <v>0</v>
      </c>
      <c r="I9" s="53">
        <f aca="true" t="shared" si="1" ref="I9:I22">H9*5%</f>
        <v>0</v>
      </c>
      <c r="J9" s="66">
        <f aca="true" t="shared" si="2" ref="J9:J22">SUM(H9:I9)</f>
        <v>0</v>
      </c>
      <c r="K9" s="215">
        <v>0.05</v>
      </c>
    </row>
    <row r="10" spans="3:11" ht="24.75" customHeight="1">
      <c r="C10" s="110">
        <v>3</v>
      </c>
      <c r="D10" s="51" t="s">
        <v>8</v>
      </c>
      <c r="E10" s="50" t="s">
        <v>6</v>
      </c>
      <c r="F10" s="52">
        <v>1200</v>
      </c>
      <c r="G10" s="65"/>
      <c r="H10" s="53">
        <f t="shared" si="0"/>
        <v>0</v>
      </c>
      <c r="I10" s="53">
        <f t="shared" si="1"/>
        <v>0</v>
      </c>
      <c r="J10" s="66">
        <f t="shared" si="2"/>
        <v>0</v>
      </c>
      <c r="K10" s="215">
        <v>0.05</v>
      </c>
    </row>
    <row r="11" spans="3:11" ht="24.75" customHeight="1">
      <c r="C11" s="110">
        <v>4</v>
      </c>
      <c r="D11" s="51" t="s">
        <v>9</v>
      </c>
      <c r="E11" s="50" t="s">
        <v>6</v>
      </c>
      <c r="F11" s="54">
        <v>350</v>
      </c>
      <c r="G11" s="65"/>
      <c r="H11" s="53">
        <f t="shared" si="0"/>
        <v>0</v>
      </c>
      <c r="I11" s="53">
        <f t="shared" si="1"/>
        <v>0</v>
      </c>
      <c r="J11" s="66">
        <f t="shared" si="2"/>
        <v>0</v>
      </c>
      <c r="K11" s="215">
        <v>0.05</v>
      </c>
    </row>
    <row r="12" spans="3:11" ht="24.75" customHeight="1">
      <c r="C12" s="110">
        <v>5</v>
      </c>
      <c r="D12" s="51" t="s">
        <v>147</v>
      </c>
      <c r="E12" s="50" t="s">
        <v>6</v>
      </c>
      <c r="F12" s="52">
        <v>660</v>
      </c>
      <c r="G12" s="65"/>
      <c r="H12" s="53">
        <f t="shared" si="0"/>
        <v>0</v>
      </c>
      <c r="I12" s="53">
        <f t="shared" si="1"/>
        <v>0</v>
      </c>
      <c r="J12" s="66">
        <f t="shared" si="2"/>
        <v>0</v>
      </c>
      <c r="K12" s="215">
        <v>0.05</v>
      </c>
    </row>
    <row r="13" spans="3:11" ht="24.75" customHeight="1">
      <c r="C13" s="110">
        <v>6</v>
      </c>
      <c r="D13" s="51" t="s">
        <v>259</v>
      </c>
      <c r="E13" s="50" t="s">
        <v>6</v>
      </c>
      <c r="F13" s="52">
        <v>900</v>
      </c>
      <c r="G13" s="65"/>
      <c r="H13" s="53">
        <f t="shared" si="0"/>
        <v>0</v>
      </c>
      <c r="I13" s="53">
        <f t="shared" si="1"/>
        <v>0</v>
      </c>
      <c r="J13" s="66">
        <f t="shared" si="2"/>
        <v>0</v>
      </c>
      <c r="K13" s="215">
        <v>0.05</v>
      </c>
    </row>
    <row r="14" spans="3:11" ht="24.75" customHeight="1">
      <c r="C14" s="110">
        <v>7</v>
      </c>
      <c r="D14" s="51" t="s">
        <v>10</v>
      </c>
      <c r="E14" s="50" t="s">
        <v>6</v>
      </c>
      <c r="F14" s="52">
        <v>80</v>
      </c>
      <c r="G14" s="65"/>
      <c r="H14" s="53">
        <f t="shared" si="0"/>
        <v>0</v>
      </c>
      <c r="I14" s="53">
        <f t="shared" si="1"/>
        <v>0</v>
      </c>
      <c r="J14" s="66">
        <f t="shared" si="2"/>
        <v>0</v>
      </c>
      <c r="K14" s="215">
        <v>0.05</v>
      </c>
    </row>
    <row r="15" spans="3:11" ht="24.75" customHeight="1">
      <c r="C15" s="110">
        <v>8</v>
      </c>
      <c r="D15" s="51" t="s">
        <v>11</v>
      </c>
      <c r="E15" s="50" t="s">
        <v>6</v>
      </c>
      <c r="F15" s="52">
        <v>80</v>
      </c>
      <c r="G15" s="65"/>
      <c r="H15" s="53">
        <f t="shared" si="0"/>
        <v>0</v>
      </c>
      <c r="I15" s="53">
        <f t="shared" si="1"/>
        <v>0</v>
      </c>
      <c r="J15" s="66">
        <f t="shared" si="2"/>
        <v>0</v>
      </c>
      <c r="K15" s="215">
        <v>0.05</v>
      </c>
    </row>
    <row r="16" spans="3:11" ht="24.75" customHeight="1">
      <c r="C16" s="110">
        <v>9</v>
      </c>
      <c r="D16" s="51" t="s">
        <v>12</v>
      </c>
      <c r="E16" s="50" t="s">
        <v>6</v>
      </c>
      <c r="F16" s="52">
        <v>650</v>
      </c>
      <c r="G16" s="65"/>
      <c r="H16" s="53">
        <f t="shared" si="0"/>
        <v>0</v>
      </c>
      <c r="I16" s="53">
        <f t="shared" si="1"/>
        <v>0</v>
      </c>
      <c r="J16" s="66">
        <f t="shared" si="2"/>
        <v>0</v>
      </c>
      <c r="K16" s="215">
        <v>0.05</v>
      </c>
    </row>
    <row r="17" spans="3:11" ht="24.75" customHeight="1">
      <c r="C17" s="110">
        <v>10</v>
      </c>
      <c r="D17" s="51" t="s">
        <v>13</v>
      </c>
      <c r="E17" s="50" t="s">
        <v>6</v>
      </c>
      <c r="F17" s="52">
        <v>800</v>
      </c>
      <c r="G17" s="65"/>
      <c r="H17" s="53">
        <f>F17*G17</f>
        <v>0</v>
      </c>
      <c r="I17" s="53">
        <f t="shared" si="1"/>
        <v>0</v>
      </c>
      <c r="J17" s="66">
        <f t="shared" si="2"/>
        <v>0</v>
      </c>
      <c r="K17" s="215">
        <v>0.05</v>
      </c>
    </row>
    <row r="18" spans="3:11" ht="24.75" customHeight="1">
      <c r="C18" s="110">
        <v>11</v>
      </c>
      <c r="D18" s="51" t="s">
        <v>14</v>
      </c>
      <c r="E18" s="50" t="s">
        <v>6</v>
      </c>
      <c r="F18" s="52">
        <v>500</v>
      </c>
      <c r="G18" s="65"/>
      <c r="H18" s="53">
        <f t="shared" si="0"/>
        <v>0</v>
      </c>
      <c r="I18" s="53">
        <f t="shared" si="1"/>
        <v>0</v>
      </c>
      <c r="J18" s="66">
        <f t="shared" si="2"/>
        <v>0</v>
      </c>
      <c r="K18" s="215">
        <v>0.05</v>
      </c>
    </row>
    <row r="19" spans="3:11" ht="24.75" customHeight="1">
      <c r="C19" s="110">
        <v>12</v>
      </c>
      <c r="D19" s="51" t="s">
        <v>15</v>
      </c>
      <c r="E19" s="50" t="s">
        <v>6</v>
      </c>
      <c r="F19" s="55">
        <v>250</v>
      </c>
      <c r="G19" s="65"/>
      <c r="H19" s="53">
        <f t="shared" si="0"/>
        <v>0</v>
      </c>
      <c r="I19" s="53">
        <f t="shared" si="1"/>
        <v>0</v>
      </c>
      <c r="J19" s="66">
        <f t="shared" si="2"/>
        <v>0</v>
      </c>
      <c r="K19" s="215">
        <v>0.05</v>
      </c>
    </row>
    <row r="20" spans="3:11" ht="24.75" customHeight="1">
      <c r="C20" s="175">
        <v>13</v>
      </c>
      <c r="D20" s="172" t="s">
        <v>215</v>
      </c>
      <c r="E20" s="171" t="s">
        <v>6</v>
      </c>
      <c r="F20" s="173">
        <v>70</v>
      </c>
      <c r="G20" s="174"/>
      <c r="H20" s="53">
        <f t="shared" si="0"/>
        <v>0</v>
      </c>
      <c r="I20" s="53">
        <f t="shared" si="1"/>
        <v>0</v>
      </c>
      <c r="J20" s="66">
        <f t="shared" si="2"/>
        <v>0</v>
      </c>
      <c r="K20" s="215">
        <v>0.05</v>
      </c>
    </row>
    <row r="21" spans="3:11" ht="24.75" customHeight="1">
      <c r="C21" s="175">
        <v>14</v>
      </c>
      <c r="D21" s="172" t="s">
        <v>202</v>
      </c>
      <c r="E21" s="171" t="s">
        <v>6</v>
      </c>
      <c r="F21" s="173">
        <v>40</v>
      </c>
      <c r="G21" s="174"/>
      <c r="H21" s="53">
        <f t="shared" si="0"/>
        <v>0</v>
      </c>
      <c r="I21" s="53">
        <f t="shared" si="1"/>
        <v>0</v>
      </c>
      <c r="J21" s="66">
        <f t="shared" si="2"/>
        <v>0</v>
      </c>
      <c r="K21" s="215">
        <v>0.05</v>
      </c>
    </row>
    <row r="22" spans="3:11" ht="24.75" customHeight="1">
      <c r="C22" s="175">
        <v>15</v>
      </c>
      <c r="D22" s="172" t="s">
        <v>216</v>
      </c>
      <c r="E22" s="171" t="s">
        <v>6</v>
      </c>
      <c r="F22" s="173">
        <v>50</v>
      </c>
      <c r="G22" s="174"/>
      <c r="H22" s="53">
        <f>F22*G22</f>
        <v>0</v>
      </c>
      <c r="I22" s="53">
        <f t="shared" si="1"/>
        <v>0</v>
      </c>
      <c r="J22" s="66">
        <f t="shared" si="2"/>
        <v>0</v>
      </c>
      <c r="K22" s="215">
        <v>0.05</v>
      </c>
    </row>
    <row r="23" spans="3:10" ht="24.75" customHeight="1" thickBot="1">
      <c r="C23" s="249" t="s">
        <v>28</v>
      </c>
      <c r="D23" s="250"/>
      <c r="E23" s="250"/>
      <c r="F23" s="250"/>
      <c r="G23" s="176"/>
      <c r="H23" s="160">
        <f>SUM(H8:H22)</f>
        <v>0</v>
      </c>
      <c r="I23" s="160">
        <f>SUM(I8:I22)</f>
        <v>0</v>
      </c>
      <c r="J23" s="161">
        <f>SUM(J8:J22)</f>
        <v>0</v>
      </c>
    </row>
    <row r="24" spans="3:10" ht="24.75" customHeight="1" thickBot="1">
      <c r="C24" s="251" t="s">
        <v>16</v>
      </c>
      <c r="D24" s="251"/>
      <c r="E24" s="251"/>
      <c r="F24" s="251"/>
      <c r="G24" s="251"/>
      <c r="H24" s="251"/>
      <c r="I24" s="251"/>
      <c r="J24" s="252"/>
    </row>
    <row r="25" spans="3:11" ht="24.75" customHeight="1">
      <c r="C25" s="113">
        <v>16</v>
      </c>
      <c r="D25" s="114" t="s">
        <v>17</v>
      </c>
      <c r="E25" s="115" t="s">
        <v>6</v>
      </c>
      <c r="F25" s="116">
        <v>20</v>
      </c>
      <c r="G25" s="157"/>
      <c r="H25" s="117">
        <f aca="true" t="shared" si="3" ref="H25:H36">F25*G25</f>
        <v>0</v>
      </c>
      <c r="I25" s="117">
        <f aca="true" t="shared" si="4" ref="I25:I35">H25*5%</f>
        <v>0</v>
      </c>
      <c r="J25" s="118">
        <f aca="true" t="shared" si="5" ref="J25:J37">SUM(H25:I25)</f>
        <v>0</v>
      </c>
      <c r="K25" s="215">
        <v>0.05</v>
      </c>
    </row>
    <row r="26" spans="3:11" ht="24.75" customHeight="1">
      <c r="C26" s="110">
        <v>17</v>
      </c>
      <c r="D26" s="51" t="s">
        <v>173</v>
      </c>
      <c r="E26" s="50" t="s">
        <v>6</v>
      </c>
      <c r="F26" s="52">
        <v>30</v>
      </c>
      <c r="G26" s="65"/>
      <c r="H26" s="53">
        <f t="shared" si="3"/>
        <v>0</v>
      </c>
      <c r="I26" s="53">
        <f t="shared" si="4"/>
        <v>0</v>
      </c>
      <c r="J26" s="66">
        <f t="shared" si="5"/>
        <v>0</v>
      </c>
      <c r="K26" s="215">
        <v>0.05</v>
      </c>
    </row>
    <row r="27" spans="3:11" ht="24.75" customHeight="1">
      <c r="C27" s="110">
        <v>18</v>
      </c>
      <c r="D27" s="51" t="s">
        <v>18</v>
      </c>
      <c r="E27" s="50" t="s">
        <v>6</v>
      </c>
      <c r="F27" s="52">
        <v>60</v>
      </c>
      <c r="G27" s="65"/>
      <c r="H27" s="53">
        <f t="shared" si="3"/>
        <v>0</v>
      </c>
      <c r="I27" s="53">
        <f t="shared" si="4"/>
        <v>0</v>
      </c>
      <c r="J27" s="66">
        <f t="shared" si="5"/>
        <v>0</v>
      </c>
      <c r="K27" s="215">
        <v>0.05</v>
      </c>
    </row>
    <row r="28" spans="3:11" ht="24.75" customHeight="1">
      <c r="C28" s="110">
        <v>19</v>
      </c>
      <c r="D28" s="51" t="s">
        <v>19</v>
      </c>
      <c r="E28" s="50" t="s">
        <v>6</v>
      </c>
      <c r="F28" s="52">
        <v>20</v>
      </c>
      <c r="G28" s="65"/>
      <c r="H28" s="53">
        <f t="shared" si="3"/>
        <v>0</v>
      </c>
      <c r="I28" s="53">
        <f t="shared" si="4"/>
        <v>0</v>
      </c>
      <c r="J28" s="66">
        <f t="shared" si="5"/>
        <v>0</v>
      </c>
      <c r="K28" s="215">
        <v>0.05</v>
      </c>
    </row>
    <row r="29" spans="3:11" ht="24.75" customHeight="1">
      <c r="C29" s="110">
        <v>20</v>
      </c>
      <c r="D29" s="51" t="s">
        <v>174</v>
      </c>
      <c r="E29" s="50" t="s">
        <v>6</v>
      </c>
      <c r="F29" s="52">
        <v>60</v>
      </c>
      <c r="G29" s="65"/>
      <c r="H29" s="53">
        <f t="shared" si="3"/>
        <v>0</v>
      </c>
      <c r="I29" s="53">
        <f t="shared" si="4"/>
        <v>0</v>
      </c>
      <c r="J29" s="66">
        <f t="shared" si="5"/>
        <v>0</v>
      </c>
      <c r="K29" s="215">
        <v>0.05</v>
      </c>
    </row>
    <row r="30" spans="3:11" ht="24.75" customHeight="1">
      <c r="C30" s="110">
        <v>21</v>
      </c>
      <c r="D30" s="51" t="s">
        <v>146</v>
      </c>
      <c r="E30" s="50" t="s">
        <v>6</v>
      </c>
      <c r="F30" s="52">
        <v>20</v>
      </c>
      <c r="G30" s="65"/>
      <c r="H30" s="53">
        <f t="shared" si="3"/>
        <v>0</v>
      </c>
      <c r="I30" s="53">
        <f>H30*5%</f>
        <v>0</v>
      </c>
      <c r="J30" s="66">
        <f t="shared" si="5"/>
        <v>0</v>
      </c>
      <c r="K30" s="215">
        <v>0.05</v>
      </c>
    </row>
    <row r="31" spans="3:11" ht="24.75" customHeight="1">
      <c r="C31" s="110">
        <v>22</v>
      </c>
      <c r="D31" s="51" t="s">
        <v>20</v>
      </c>
      <c r="E31" s="50" t="s">
        <v>6</v>
      </c>
      <c r="F31" s="52">
        <v>45</v>
      </c>
      <c r="G31" s="65"/>
      <c r="H31" s="53">
        <f t="shared" si="3"/>
        <v>0</v>
      </c>
      <c r="I31" s="53">
        <f>H31*5%</f>
        <v>0</v>
      </c>
      <c r="J31" s="66">
        <f t="shared" si="5"/>
        <v>0</v>
      </c>
      <c r="K31" s="215">
        <v>0.05</v>
      </c>
    </row>
    <row r="32" spans="3:11" ht="24.75" customHeight="1">
      <c r="C32" s="110">
        <v>23</v>
      </c>
      <c r="D32" s="51" t="s">
        <v>175</v>
      </c>
      <c r="E32" s="50" t="s">
        <v>6</v>
      </c>
      <c r="F32" s="52">
        <v>75</v>
      </c>
      <c r="G32" s="65"/>
      <c r="H32" s="53">
        <f t="shared" si="3"/>
        <v>0</v>
      </c>
      <c r="I32" s="53">
        <f t="shared" si="4"/>
        <v>0</v>
      </c>
      <c r="J32" s="66">
        <f t="shared" si="5"/>
        <v>0</v>
      </c>
      <c r="K32" s="215">
        <v>0.05</v>
      </c>
    </row>
    <row r="33" spans="3:11" ht="24.75" customHeight="1">
      <c r="C33" s="110">
        <v>24</v>
      </c>
      <c r="D33" s="51" t="s">
        <v>21</v>
      </c>
      <c r="E33" s="50" t="s">
        <v>22</v>
      </c>
      <c r="F33" s="52">
        <v>55</v>
      </c>
      <c r="G33" s="65"/>
      <c r="H33" s="53">
        <f t="shared" si="3"/>
        <v>0</v>
      </c>
      <c r="I33" s="53">
        <f t="shared" si="4"/>
        <v>0</v>
      </c>
      <c r="J33" s="66">
        <f t="shared" si="5"/>
        <v>0</v>
      </c>
      <c r="K33" s="215">
        <v>0.05</v>
      </c>
    </row>
    <row r="34" spans="3:11" ht="24.75" customHeight="1">
      <c r="C34" s="121">
        <v>25</v>
      </c>
      <c r="D34" s="67" t="s">
        <v>23</v>
      </c>
      <c r="E34" s="68" t="s">
        <v>6</v>
      </c>
      <c r="F34" s="112">
        <v>180</v>
      </c>
      <c r="G34" s="69"/>
      <c r="H34" s="70">
        <f t="shared" si="3"/>
        <v>0</v>
      </c>
      <c r="I34" s="70">
        <f>H34*5%</f>
        <v>0</v>
      </c>
      <c r="J34" s="71">
        <f t="shared" si="5"/>
        <v>0</v>
      </c>
      <c r="K34" s="215">
        <v>0.05</v>
      </c>
    </row>
    <row r="35" spans="3:11" ht="24.75" customHeight="1">
      <c r="C35" s="175">
        <v>26</v>
      </c>
      <c r="D35" s="172" t="s">
        <v>203</v>
      </c>
      <c r="E35" s="171" t="s">
        <v>6</v>
      </c>
      <c r="F35" s="171">
        <v>30</v>
      </c>
      <c r="G35" s="65"/>
      <c r="H35" s="53">
        <f t="shared" si="3"/>
        <v>0</v>
      </c>
      <c r="I35" s="53">
        <f t="shared" si="4"/>
        <v>0</v>
      </c>
      <c r="J35" s="66">
        <f t="shared" si="5"/>
        <v>0</v>
      </c>
      <c r="K35" s="215">
        <v>0.05</v>
      </c>
    </row>
    <row r="36" spans="3:11" ht="24.75" customHeight="1">
      <c r="C36" s="175">
        <v>27</v>
      </c>
      <c r="D36" s="172" t="s">
        <v>294</v>
      </c>
      <c r="E36" s="171" t="s">
        <v>6</v>
      </c>
      <c r="F36" s="171">
        <v>100</v>
      </c>
      <c r="G36" s="65"/>
      <c r="H36" s="53">
        <f t="shared" si="3"/>
        <v>0</v>
      </c>
      <c r="I36" s="53">
        <f>H36*5%</f>
        <v>0</v>
      </c>
      <c r="J36" s="66">
        <f t="shared" si="5"/>
        <v>0</v>
      </c>
      <c r="K36" s="215">
        <v>0.05</v>
      </c>
    </row>
    <row r="37" spans="3:11" ht="24.75" customHeight="1">
      <c r="C37" s="175">
        <v>28</v>
      </c>
      <c r="D37" s="172" t="s">
        <v>204</v>
      </c>
      <c r="E37" s="171" t="s">
        <v>6</v>
      </c>
      <c r="F37" s="171">
        <v>30</v>
      </c>
      <c r="G37" s="65"/>
      <c r="H37" s="53">
        <f>F37*G37</f>
        <v>0</v>
      </c>
      <c r="I37" s="53">
        <f>H37*5%</f>
        <v>0</v>
      </c>
      <c r="J37" s="66">
        <f t="shared" si="5"/>
        <v>0</v>
      </c>
      <c r="K37" s="215">
        <v>0.05</v>
      </c>
    </row>
    <row r="38" spans="3:10" ht="24.75" customHeight="1" thickBot="1">
      <c r="C38" s="253" t="s">
        <v>29</v>
      </c>
      <c r="D38" s="254"/>
      <c r="E38" s="254"/>
      <c r="F38" s="254"/>
      <c r="G38" s="162"/>
      <c r="H38" s="163">
        <f>SUM(H25:H37)</f>
        <v>0</v>
      </c>
      <c r="I38" s="163">
        <f>SUM(I25:I37)</f>
        <v>0</v>
      </c>
      <c r="J38" s="164">
        <f>SUM(J25:J37)</f>
        <v>0</v>
      </c>
    </row>
    <row r="39" spans="3:10" ht="24.75" customHeight="1" thickBot="1">
      <c r="C39" s="226"/>
      <c r="D39" s="227"/>
      <c r="E39" s="227"/>
      <c r="F39" s="228"/>
      <c r="G39" s="162"/>
      <c r="H39" s="163"/>
      <c r="I39" s="163"/>
      <c r="J39" s="164"/>
    </row>
    <row r="40" spans="3:10" ht="27.75" customHeight="1" thickBot="1">
      <c r="C40" s="246" t="s">
        <v>127</v>
      </c>
      <c r="D40" s="247"/>
      <c r="E40" s="247"/>
      <c r="F40" s="248"/>
      <c r="G40" s="119"/>
      <c r="H40" s="120">
        <f>H23+H38</f>
        <v>0</v>
      </c>
      <c r="I40" s="120">
        <f>I23+I38</f>
        <v>0</v>
      </c>
      <c r="J40" s="48">
        <f>J23+J38</f>
        <v>0</v>
      </c>
    </row>
    <row r="41" ht="15">
      <c r="J41" s="170"/>
    </row>
  </sheetData>
  <sheetProtection/>
  <mergeCells count="7">
    <mergeCell ref="D2:I2"/>
    <mergeCell ref="D3:I3"/>
    <mergeCell ref="C40:F40"/>
    <mergeCell ref="C23:F23"/>
    <mergeCell ref="C24:J24"/>
    <mergeCell ref="C38:F38"/>
    <mergeCell ref="C7:J7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16"/>
  <sheetViews>
    <sheetView zoomScalePageLayoutView="0" workbookViewId="0" topLeftCell="A38">
      <selection activeCell="F43" sqref="F43"/>
    </sheetView>
  </sheetViews>
  <sheetFormatPr defaultColWidth="9.140625" defaultRowHeight="15"/>
  <cols>
    <col min="3" max="3" width="47.7109375" style="0" customWidth="1"/>
    <col min="4" max="4" width="10.8515625" style="0" customWidth="1"/>
    <col min="5" max="5" width="14.57421875" style="0" customWidth="1"/>
    <col min="6" max="6" width="12.7109375" style="0" customWidth="1"/>
    <col min="7" max="7" width="11.7109375" style="0" customWidth="1"/>
    <col min="8" max="8" width="10.8515625" style="0" customWidth="1"/>
    <col min="9" max="9" width="10.00390625" style="0" bestFit="1" customWidth="1"/>
  </cols>
  <sheetData>
    <row r="2" spans="3:8" ht="15">
      <c r="C2" s="245" t="s">
        <v>30</v>
      </c>
      <c r="D2" s="245"/>
      <c r="E2" s="245"/>
      <c r="F2" s="245"/>
      <c r="G2" s="245"/>
      <c r="H2" s="245"/>
    </row>
    <row r="3" spans="3:8" ht="15">
      <c r="C3" s="245" t="s">
        <v>60</v>
      </c>
      <c r="D3" s="245"/>
      <c r="E3" s="245"/>
      <c r="F3" s="245"/>
      <c r="G3" s="245"/>
      <c r="H3" s="245"/>
    </row>
    <row r="4" ht="15.75" thickBot="1"/>
    <row r="5" spans="2:9" ht="45.75" thickBot="1">
      <c r="B5" s="20" t="s">
        <v>0</v>
      </c>
      <c r="C5" s="21" t="s">
        <v>1</v>
      </c>
      <c r="D5" s="22" t="s">
        <v>2</v>
      </c>
      <c r="E5" s="23" t="s">
        <v>3</v>
      </c>
      <c r="F5" s="24" t="s">
        <v>24</v>
      </c>
      <c r="G5" s="24" t="s">
        <v>25</v>
      </c>
      <c r="H5" s="24" t="s">
        <v>26</v>
      </c>
      <c r="I5" s="25" t="s">
        <v>27</v>
      </c>
    </row>
    <row r="6" spans="2:11" ht="15.75" thickBot="1">
      <c r="B6" s="10">
        <v>1</v>
      </c>
      <c r="C6" s="11">
        <v>2</v>
      </c>
      <c r="D6" s="11">
        <v>3</v>
      </c>
      <c r="E6" s="11">
        <v>4</v>
      </c>
      <c r="F6" s="12">
        <v>5</v>
      </c>
      <c r="G6" s="12">
        <v>6</v>
      </c>
      <c r="H6" s="126">
        <v>7</v>
      </c>
      <c r="I6" s="127">
        <v>8</v>
      </c>
      <c r="J6" s="1"/>
      <c r="K6" s="1"/>
    </row>
    <row r="7" spans="2:11" ht="21" customHeight="1">
      <c r="B7" s="102">
        <v>1</v>
      </c>
      <c r="C7" s="158" t="s">
        <v>229</v>
      </c>
      <c r="D7" s="103" t="s">
        <v>32</v>
      </c>
      <c r="E7" s="103">
        <v>100</v>
      </c>
      <c r="F7" s="139"/>
      <c r="G7" s="134">
        <f>E7*F7</f>
        <v>0</v>
      </c>
      <c r="H7" s="214">
        <f>G7*5%</f>
        <v>0</v>
      </c>
      <c r="I7" s="214">
        <f>G7+H7</f>
        <v>0</v>
      </c>
      <c r="J7" s="206">
        <v>0.05</v>
      </c>
      <c r="K7" s="1"/>
    </row>
    <row r="8" spans="2:11" ht="33.75" customHeight="1">
      <c r="B8" s="56">
        <v>2</v>
      </c>
      <c r="C8" s="57" t="s">
        <v>270</v>
      </c>
      <c r="D8" s="58" t="s">
        <v>32</v>
      </c>
      <c r="E8" s="58">
        <v>600</v>
      </c>
      <c r="F8" s="135"/>
      <c r="G8" s="134">
        <f>E8*F8</f>
        <v>0</v>
      </c>
      <c r="H8" s="214">
        <f>G8*5%</f>
        <v>0</v>
      </c>
      <c r="I8" s="214">
        <f>G8+H8</f>
        <v>0</v>
      </c>
      <c r="J8" s="206">
        <v>0.05</v>
      </c>
      <c r="K8" s="1"/>
    </row>
    <row r="9" spans="2:11" ht="29.25" customHeight="1">
      <c r="B9" s="124">
        <v>3</v>
      </c>
      <c r="C9" s="205" t="s">
        <v>244</v>
      </c>
      <c r="D9" s="58" t="s">
        <v>32</v>
      </c>
      <c r="E9" s="58">
        <v>800</v>
      </c>
      <c r="F9" s="135"/>
      <c r="G9" s="134">
        <f aca="true" t="shared" si="0" ref="G9:G56">E9*F9</f>
        <v>0</v>
      </c>
      <c r="H9" s="214">
        <f>G9*5%</f>
        <v>0</v>
      </c>
      <c r="I9" s="214">
        <f aca="true" t="shared" si="1" ref="I9:I55">G9+H9</f>
        <v>0</v>
      </c>
      <c r="J9" s="206">
        <v>0.05</v>
      </c>
      <c r="K9" s="1"/>
    </row>
    <row r="10" spans="2:11" ht="26.25" customHeight="1">
      <c r="B10" s="102">
        <v>4</v>
      </c>
      <c r="C10" s="57" t="s">
        <v>245</v>
      </c>
      <c r="D10" s="58" t="s">
        <v>32</v>
      </c>
      <c r="E10" s="58">
        <v>500</v>
      </c>
      <c r="F10" s="135"/>
      <c r="G10" s="134">
        <f t="shared" si="0"/>
        <v>0</v>
      </c>
      <c r="H10" s="214">
        <f>G10*5%</f>
        <v>0</v>
      </c>
      <c r="I10" s="214">
        <f t="shared" si="1"/>
        <v>0</v>
      </c>
      <c r="J10" s="206">
        <v>0.05</v>
      </c>
      <c r="K10" s="1"/>
    </row>
    <row r="11" spans="2:11" ht="33" customHeight="1">
      <c r="B11" s="56">
        <v>5</v>
      </c>
      <c r="C11" s="57" t="s">
        <v>265</v>
      </c>
      <c r="D11" s="58" t="s">
        <v>32</v>
      </c>
      <c r="E11" s="58">
        <v>100</v>
      </c>
      <c r="F11" s="135"/>
      <c r="G11" s="134">
        <f t="shared" si="0"/>
        <v>0</v>
      </c>
      <c r="H11" s="214">
        <f>G11*5%</f>
        <v>0</v>
      </c>
      <c r="I11" s="214">
        <f t="shared" si="1"/>
        <v>0</v>
      </c>
      <c r="J11" s="206">
        <v>0.05</v>
      </c>
      <c r="K11" s="1"/>
    </row>
    <row r="12" spans="2:11" ht="32.25" customHeight="1">
      <c r="B12" s="102">
        <v>6</v>
      </c>
      <c r="C12" s="57" t="s">
        <v>266</v>
      </c>
      <c r="D12" s="58" t="s">
        <v>32</v>
      </c>
      <c r="E12" s="58">
        <v>200</v>
      </c>
      <c r="F12" s="135"/>
      <c r="G12" s="134">
        <f>E12*F12</f>
        <v>0</v>
      </c>
      <c r="H12" s="214">
        <f>G12*5%</f>
        <v>0</v>
      </c>
      <c r="I12" s="214">
        <f t="shared" si="1"/>
        <v>0</v>
      </c>
      <c r="J12" s="206">
        <v>0.05</v>
      </c>
      <c r="K12" s="1"/>
    </row>
    <row r="13" spans="2:11" ht="26.25" customHeight="1">
      <c r="B13" s="124">
        <v>7</v>
      </c>
      <c r="C13" s="57" t="s">
        <v>230</v>
      </c>
      <c r="D13" s="58" t="s">
        <v>32</v>
      </c>
      <c r="E13" s="58">
        <v>100</v>
      </c>
      <c r="F13" s="135"/>
      <c r="G13" s="134">
        <f>E13*F13</f>
        <v>0</v>
      </c>
      <c r="H13" s="214">
        <f>G13*5%</f>
        <v>0</v>
      </c>
      <c r="I13" s="214">
        <f t="shared" si="1"/>
        <v>0</v>
      </c>
      <c r="J13" s="206">
        <v>0.05</v>
      </c>
      <c r="K13" s="1"/>
    </row>
    <row r="14" spans="2:11" ht="26.25" customHeight="1">
      <c r="B14" s="56">
        <v>8</v>
      </c>
      <c r="C14" s="57" t="s">
        <v>33</v>
      </c>
      <c r="D14" s="58" t="s">
        <v>6</v>
      </c>
      <c r="E14" s="58">
        <v>900</v>
      </c>
      <c r="F14" s="135"/>
      <c r="G14" s="134">
        <f t="shared" si="0"/>
        <v>0</v>
      </c>
      <c r="H14" s="214">
        <f>G14*8%</f>
        <v>0</v>
      </c>
      <c r="I14" s="214">
        <f t="shared" si="1"/>
        <v>0</v>
      </c>
      <c r="J14" s="206">
        <v>0.08</v>
      </c>
      <c r="K14" s="1"/>
    </row>
    <row r="15" spans="2:11" ht="26.25" customHeight="1">
      <c r="B15" s="124">
        <v>9</v>
      </c>
      <c r="C15" s="57" t="s">
        <v>34</v>
      </c>
      <c r="D15" s="58" t="s">
        <v>32</v>
      </c>
      <c r="E15" s="58">
        <v>170</v>
      </c>
      <c r="F15" s="135"/>
      <c r="G15" s="134">
        <f t="shared" si="0"/>
        <v>0</v>
      </c>
      <c r="H15" s="214">
        <f>G15*8%</f>
        <v>0</v>
      </c>
      <c r="I15" s="214">
        <f>G15+H15</f>
        <v>0</v>
      </c>
      <c r="J15" s="206">
        <v>0.08</v>
      </c>
      <c r="K15" s="1"/>
    </row>
    <row r="16" spans="2:11" ht="26.25" customHeight="1">
      <c r="B16" s="102">
        <v>10</v>
      </c>
      <c r="C16" s="57" t="s">
        <v>267</v>
      </c>
      <c r="D16" s="58" t="s">
        <v>32</v>
      </c>
      <c r="E16" s="58">
        <v>50</v>
      </c>
      <c r="F16" s="135"/>
      <c r="G16" s="134">
        <f t="shared" si="0"/>
        <v>0</v>
      </c>
      <c r="H16" s="214">
        <f>G16*5%</f>
        <v>0</v>
      </c>
      <c r="I16" s="214">
        <f t="shared" si="1"/>
        <v>0</v>
      </c>
      <c r="J16" s="206">
        <v>0.05</v>
      </c>
      <c r="K16" s="1"/>
    </row>
    <row r="17" spans="2:11" ht="31.5" customHeight="1">
      <c r="B17" s="56">
        <v>11</v>
      </c>
      <c r="C17" s="57" t="s">
        <v>268</v>
      </c>
      <c r="D17" s="58" t="s">
        <v>32</v>
      </c>
      <c r="E17" s="58">
        <v>350</v>
      </c>
      <c r="F17" s="135"/>
      <c r="G17" s="134">
        <f t="shared" si="0"/>
        <v>0</v>
      </c>
      <c r="H17" s="214">
        <f>G17*5%</f>
        <v>0</v>
      </c>
      <c r="I17" s="214">
        <f t="shared" si="1"/>
        <v>0</v>
      </c>
      <c r="J17" s="206">
        <v>0.05</v>
      </c>
      <c r="K17" s="1"/>
    </row>
    <row r="18" spans="2:11" ht="26.25" customHeight="1">
      <c r="B18" s="124">
        <v>12</v>
      </c>
      <c r="C18" s="57" t="s">
        <v>246</v>
      </c>
      <c r="D18" s="58" t="s">
        <v>6</v>
      </c>
      <c r="E18" s="58">
        <v>350</v>
      </c>
      <c r="F18" s="135"/>
      <c r="G18" s="134">
        <f t="shared" si="0"/>
        <v>0</v>
      </c>
      <c r="H18" s="214">
        <f>G18*5%</f>
        <v>0</v>
      </c>
      <c r="I18" s="214">
        <f t="shared" si="1"/>
        <v>0</v>
      </c>
      <c r="J18" s="206">
        <v>0.05</v>
      </c>
      <c r="K18" s="1"/>
    </row>
    <row r="19" spans="2:11" ht="30" customHeight="1">
      <c r="B19" s="102">
        <v>13</v>
      </c>
      <c r="C19" s="57" t="s">
        <v>35</v>
      </c>
      <c r="D19" s="58" t="s">
        <v>32</v>
      </c>
      <c r="E19" s="58">
        <v>100</v>
      </c>
      <c r="F19" s="135"/>
      <c r="G19" s="134">
        <f t="shared" si="0"/>
        <v>0</v>
      </c>
      <c r="H19" s="214">
        <f>G19*5%</f>
        <v>0</v>
      </c>
      <c r="I19" s="214">
        <f t="shared" si="1"/>
        <v>0</v>
      </c>
      <c r="J19" s="206">
        <v>0.05</v>
      </c>
      <c r="K19" s="1"/>
    </row>
    <row r="20" spans="2:11" ht="30" customHeight="1">
      <c r="B20" s="56">
        <v>14</v>
      </c>
      <c r="C20" s="57" t="s">
        <v>269</v>
      </c>
      <c r="D20" s="58" t="s">
        <v>22</v>
      </c>
      <c r="E20" s="58">
        <v>430</v>
      </c>
      <c r="F20" s="135"/>
      <c r="G20" s="134">
        <f>E20*F20</f>
        <v>0</v>
      </c>
      <c r="H20" s="214">
        <f>G20*8%</f>
        <v>0</v>
      </c>
      <c r="I20" s="214">
        <f t="shared" si="1"/>
        <v>0</v>
      </c>
      <c r="J20" s="206">
        <v>0.08</v>
      </c>
      <c r="K20" s="1"/>
    </row>
    <row r="21" spans="2:11" ht="26.25" customHeight="1">
      <c r="B21" s="102">
        <v>15</v>
      </c>
      <c r="C21" s="57" t="s">
        <v>231</v>
      </c>
      <c r="D21" s="58" t="s">
        <v>6</v>
      </c>
      <c r="E21" s="58">
        <v>100</v>
      </c>
      <c r="F21" s="135"/>
      <c r="G21" s="134">
        <f t="shared" si="0"/>
        <v>0</v>
      </c>
      <c r="H21" s="214">
        <f>G21*5%</f>
        <v>0</v>
      </c>
      <c r="I21" s="214">
        <f t="shared" si="1"/>
        <v>0</v>
      </c>
      <c r="J21" s="206">
        <v>0.05</v>
      </c>
      <c r="K21" s="1"/>
    </row>
    <row r="22" spans="2:11" ht="26.25" customHeight="1">
      <c r="B22" s="56">
        <v>16</v>
      </c>
      <c r="C22" s="123" t="s">
        <v>280</v>
      </c>
      <c r="D22" s="58" t="s">
        <v>32</v>
      </c>
      <c r="E22" s="58">
        <v>40</v>
      </c>
      <c r="F22" s="135"/>
      <c r="G22" s="134">
        <f t="shared" si="0"/>
        <v>0</v>
      </c>
      <c r="H22" s="214">
        <f>G22*23%</f>
        <v>0</v>
      </c>
      <c r="I22" s="214">
        <f t="shared" si="1"/>
        <v>0</v>
      </c>
      <c r="J22" s="206">
        <v>0.23</v>
      </c>
      <c r="K22" s="1"/>
    </row>
    <row r="23" spans="2:11" ht="38.25" customHeight="1">
      <c r="B23" s="102">
        <v>17</v>
      </c>
      <c r="C23" s="57" t="s">
        <v>247</v>
      </c>
      <c r="D23" s="58" t="s">
        <v>32</v>
      </c>
      <c r="E23" s="58">
        <v>120</v>
      </c>
      <c r="F23" s="135"/>
      <c r="G23" s="134">
        <f t="shared" si="0"/>
        <v>0</v>
      </c>
      <c r="H23" s="214">
        <f>G23*5%</f>
        <v>0</v>
      </c>
      <c r="I23" s="214">
        <f t="shared" si="1"/>
        <v>0</v>
      </c>
      <c r="J23" s="206">
        <v>0.05</v>
      </c>
      <c r="K23" s="1"/>
    </row>
    <row r="24" spans="2:11" ht="26.25" customHeight="1">
      <c r="B24" s="56">
        <v>18</v>
      </c>
      <c r="C24" s="57" t="s">
        <v>124</v>
      </c>
      <c r="D24" s="59" t="s">
        <v>32</v>
      </c>
      <c r="E24" s="59">
        <v>40</v>
      </c>
      <c r="F24" s="135"/>
      <c r="G24" s="134">
        <f t="shared" si="0"/>
        <v>0</v>
      </c>
      <c r="H24" s="214">
        <f>G23*5%</f>
        <v>0</v>
      </c>
      <c r="I24" s="214">
        <f t="shared" si="1"/>
        <v>0</v>
      </c>
      <c r="J24" s="206">
        <v>0.05</v>
      </c>
      <c r="K24" s="1"/>
    </row>
    <row r="25" spans="2:11" ht="26.25" customHeight="1">
      <c r="B25" s="124">
        <v>19</v>
      </c>
      <c r="C25" s="57" t="s">
        <v>136</v>
      </c>
      <c r="D25" s="59" t="s">
        <v>32</v>
      </c>
      <c r="E25" s="59">
        <v>40</v>
      </c>
      <c r="F25" s="135"/>
      <c r="G25" s="134">
        <f t="shared" si="0"/>
        <v>0</v>
      </c>
      <c r="H25" s="214">
        <f>G25*5%</f>
        <v>0</v>
      </c>
      <c r="I25" s="214">
        <f>G25+H25</f>
        <v>0</v>
      </c>
      <c r="J25" s="206">
        <v>0.05</v>
      </c>
      <c r="K25" s="1"/>
    </row>
    <row r="26" spans="2:11" ht="30" customHeight="1">
      <c r="B26" s="102">
        <v>20</v>
      </c>
      <c r="C26" s="57" t="s">
        <v>36</v>
      </c>
      <c r="D26" s="58" t="s">
        <v>32</v>
      </c>
      <c r="E26" s="58">
        <v>320</v>
      </c>
      <c r="F26" s="135"/>
      <c r="G26" s="134">
        <f t="shared" si="0"/>
        <v>0</v>
      </c>
      <c r="H26" s="214">
        <f>G26*8%</f>
        <v>0</v>
      </c>
      <c r="I26" s="214">
        <f t="shared" si="1"/>
        <v>0</v>
      </c>
      <c r="J26" s="206">
        <v>0.08</v>
      </c>
      <c r="K26" s="1"/>
    </row>
    <row r="27" spans="2:11" ht="26.25" customHeight="1">
      <c r="B27" s="56">
        <v>21</v>
      </c>
      <c r="C27" s="57" t="s">
        <v>37</v>
      </c>
      <c r="D27" s="58" t="s">
        <v>32</v>
      </c>
      <c r="E27" s="58">
        <v>40</v>
      </c>
      <c r="F27" s="135"/>
      <c r="G27" s="134">
        <f t="shared" si="0"/>
        <v>0</v>
      </c>
      <c r="H27" s="214">
        <f>G27*5%</f>
        <v>0</v>
      </c>
      <c r="I27" s="214">
        <f t="shared" si="1"/>
        <v>0</v>
      </c>
      <c r="J27" s="206">
        <v>0.05</v>
      </c>
      <c r="K27" s="1"/>
    </row>
    <row r="28" spans="2:11" ht="26.25" customHeight="1">
      <c r="B28" s="102">
        <v>22</v>
      </c>
      <c r="C28" s="60" t="s">
        <v>78</v>
      </c>
      <c r="D28" s="58" t="s">
        <v>32</v>
      </c>
      <c r="E28" s="58">
        <v>100</v>
      </c>
      <c r="F28" s="135"/>
      <c r="G28" s="134">
        <f t="shared" si="0"/>
        <v>0</v>
      </c>
      <c r="H28" s="214">
        <f>G28*5%</f>
        <v>0</v>
      </c>
      <c r="I28" s="214">
        <f t="shared" si="1"/>
        <v>0</v>
      </c>
      <c r="J28" s="206">
        <v>0.05</v>
      </c>
      <c r="K28" s="1"/>
    </row>
    <row r="29" spans="2:11" ht="26.25" customHeight="1">
      <c r="B29" s="56">
        <v>23</v>
      </c>
      <c r="C29" s="57" t="s">
        <v>38</v>
      </c>
      <c r="D29" s="58" t="s">
        <v>32</v>
      </c>
      <c r="E29" s="58">
        <v>370</v>
      </c>
      <c r="F29" s="135"/>
      <c r="G29" s="134">
        <f t="shared" si="0"/>
        <v>0</v>
      </c>
      <c r="H29" s="214">
        <f>G29*23%</f>
        <v>0</v>
      </c>
      <c r="I29" s="214">
        <f t="shared" si="1"/>
        <v>0</v>
      </c>
      <c r="J29" s="206">
        <v>0.23</v>
      </c>
      <c r="K29" s="1"/>
    </row>
    <row r="30" spans="2:11" ht="26.25" customHeight="1">
      <c r="B30" s="102">
        <v>24</v>
      </c>
      <c r="C30" s="57" t="s">
        <v>39</v>
      </c>
      <c r="D30" s="58" t="s">
        <v>32</v>
      </c>
      <c r="E30" s="58">
        <v>80</v>
      </c>
      <c r="F30" s="135"/>
      <c r="G30" s="134">
        <f t="shared" si="0"/>
        <v>0</v>
      </c>
      <c r="H30" s="214">
        <f>G30*23%</f>
        <v>0</v>
      </c>
      <c r="I30" s="214">
        <f t="shared" si="1"/>
        <v>0</v>
      </c>
      <c r="J30" s="206">
        <v>0.23</v>
      </c>
      <c r="K30" s="1"/>
    </row>
    <row r="31" spans="2:11" ht="26.25" customHeight="1">
      <c r="B31" s="56">
        <v>25</v>
      </c>
      <c r="C31" s="57" t="s">
        <v>217</v>
      </c>
      <c r="D31" s="58" t="s">
        <v>6</v>
      </c>
      <c r="E31" s="58">
        <v>800</v>
      </c>
      <c r="F31" s="135"/>
      <c r="G31" s="134">
        <f t="shared" si="0"/>
        <v>0</v>
      </c>
      <c r="H31" s="214">
        <f>G31*5%</f>
        <v>0</v>
      </c>
      <c r="I31" s="214">
        <f t="shared" si="1"/>
        <v>0</v>
      </c>
      <c r="J31" s="206">
        <v>0.05</v>
      </c>
      <c r="K31" s="1"/>
    </row>
    <row r="32" spans="2:11" ht="26.25" customHeight="1">
      <c r="B32" s="102">
        <v>26</v>
      </c>
      <c r="C32" s="57" t="s">
        <v>218</v>
      </c>
      <c r="D32" s="58" t="s">
        <v>138</v>
      </c>
      <c r="E32" s="58">
        <v>50</v>
      </c>
      <c r="F32" s="135"/>
      <c r="G32" s="134">
        <f t="shared" si="0"/>
        <v>0</v>
      </c>
      <c r="H32" s="214">
        <f>G32*5%</f>
        <v>0</v>
      </c>
      <c r="I32" s="214">
        <f t="shared" si="1"/>
        <v>0</v>
      </c>
      <c r="J32" s="206">
        <v>0.05</v>
      </c>
      <c r="K32" s="1"/>
    </row>
    <row r="33" spans="2:11" ht="26.25" customHeight="1">
      <c r="B33" s="56">
        <v>27</v>
      </c>
      <c r="C33" s="57" t="s">
        <v>219</v>
      </c>
      <c r="D33" s="58" t="s">
        <v>6</v>
      </c>
      <c r="E33" s="58">
        <v>400</v>
      </c>
      <c r="F33" s="135"/>
      <c r="G33" s="134">
        <f t="shared" si="0"/>
        <v>0</v>
      </c>
      <c r="H33" s="214">
        <f>G33*5%</f>
        <v>0</v>
      </c>
      <c r="I33" s="214">
        <f t="shared" si="1"/>
        <v>0</v>
      </c>
      <c r="J33" s="206">
        <v>0.05</v>
      </c>
      <c r="K33" s="1"/>
    </row>
    <row r="34" spans="2:11" ht="26.25" customHeight="1">
      <c r="B34" s="102">
        <v>28</v>
      </c>
      <c r="C34" s="57" t="s">
        <v>220</v>
      </c>
      <c r="D34" s="58" t="s">
        <v>6</v>
      </c>
      <c r="E34" s="58">
        <v>300</v>
      </c>
      <c r="F34" s="135"/>
      <c r="G34" s="134">
        <f>E34*F34</f>
        <v>0</v>
      </c>
      <c r="H34" s="214">
        <f>G34*5%</f>
        <v>0</v>
      </c>
      <c r="I34" s="214">
        <f t="shared" si="1"/>
        <v>0</v>
      </c>
      <c r="J34" s="206">
        <v>0.05</v>
      </c>
      <c r="K34" s="1"/>
    </row>
    <row r="35" spans="2:11" ht="30.75" customHeight="1">
      <c r="B35" s="56">
        <v>29</v>
      </c>
      <c r="C35" s="57" t="s">
        <v>271</v>
      </c>
      <c r="D35" s="58" t="s">
        <v>32</v>
      </c>
      <c r="E35" s="58">
        <v>250</v>
      </c>
      <c r="F35" s="135"/>
      <c r="G35" s="134">
        <f>E35*F35</f>
        <v>0</v>
      </c>
      <c r="H35" s="214">
        <f>G35*5%</f>
        <v>0</v>
      </c>
      <c r="I35" s="214">
        <f t="shared" si="1"/>
        <v>0</v>
      </c>
      <c r="J35" s="206">
        <v>0.05</v>
      </c>
      <c r="K35" s="1"/>
    </row>
    <row r="36" spans="2:11" ht="26.25" customHeight="1">
      <c r="B36" s="56">
        <v>30</v>
      </c>
      <c r="C36" s="57" t="s">
        <v>40</v>
      </c>
      <c r="D36" s="58" t="s">
        <v>32</v>
      </c>
      <c r="E36" s="58">
        <v>200</v>
      </c>
      <c r="F36" s="135"/>
      <c r="G36" s="134">
        <f t="shared" si="0"/>
        <v>0</v>
      </c>
      <c r="H36" s="214">
        <f>G36*8%</f>
        <v>0</v>
      </c>
      <c r="I36" s="214">
        <f t="shared" si="1"/>
        <v>0</v>
      </c>
      <c r="J36" s="206">
        <v>0.08</v>
      </c>
      <c r="K36" s="1"/>
    </row>
    <row r="37" spans="2:11" ht="62.25" customHeight="1">
      <c r="B37" s="56">
        <v>31</v>
      </c>
      <c r="C37" s="57" t="s">
        <v>166</v>
      </c>
      <c r="D37" s="58" t="s">
        <v>32</v>
      </c>
      <c r="E37" s="58">
        <v>50</v>
      </c>
      <c r="F37" s="135"/>
      <c r="G37" s="134">
        <f t="shared" si="0"/>
        <v>0</v>
      </c>
      <c r="H37" s="214">
        <f>G37*8%</f>
        <v>0</v>
      </c>
      <c r="I37" s="214">
        <f t="shared" si="1"/>
        <v>0</v>
      </c>
      <c r="J37" s="206">
        <v>0.08</v>
      </c>
      <c r="K37" s="1"/>
    </row>
    <row r="38" spans="2:11" ht="47.25" customHeight="1">
      <c r="B38" s="102">
        <v>32</v>
      </c>
      <c r="C38" s="57" t="s">
        <v>272</v>
      </c>
      <c r="D38" s="58" t="s">
        <v>32</v>
      </c>
      <c r="E38" s="58">
        <v>350</v>
      </c>
      <c r="F38" s="135"/>
      <c r="G38" s="134">
        <f t="shared" si="0"/>
        <v>0</v>
      </c>
      <c r="H38" s="214">
        <f>G38*5%</f>
        <v>0</v>
      </c>
      <c r="I38" s="214">
        <f t="shared" si="1"/>
        <v>0</v>
      </c>
      <c r="J38" s="206">
        <v>0.05</v>
      </c>
      <c r="K38" s="1"/>
    </row>
    <row r="39" spans="2:11" ht="63" customHeight="1">
      <c r="B39" s="56">
        <v>33</v>
      </c>
      <c r="C39" s="57" t="s">
        <v>258</v>
      </c>
      <c r="D39" s="59" t="s">
        <v>32</v>
      </c>
      <c r="E39" s="59">
        <v>773</v>
      </c>
      <c r="F39" s="135"/>
      <c r="G39" s="134">
        <f>E39*F39</f>
        <v>0</v>
      </c>
      <c r="H39" s="214">
        <f>G39*8%</f>
        <v>0</v>
      </c>
      <c r="I39" s="214">
        <f t="shared" si="1"/>
        <v>0</v>
      </c>
      <c r="J39" s="206">
        <v>0.08</v>
      </c>
      <c r="K39" s="1"/>
    </row>
    <row r="40" spans="2:11" ht="63" customHeight="1">
      <c r="B40" s="102">
        <v>34</v>
      </c>
      <c r="C40" s="57" t="s">
        <v>236</v>
      </c>
      <c r="D40" s="59" t="s">
        <v>32</v>
      </c>
      <c r="E40" s="59">
        <v>120</v>
      </c>
      <c r="F40" s="135"/>
      <c r="G40" s="134">
        <f t="shared" si="0"/>
        <v>0</v>
      </c>
      <c r="H40" s="214">
        <f>G40*5%</f>
        <v>0</v>
      </c>
      <c r="I40" s="214">
        <f t="shared" si="1"/>
        <v>0</v>
      </c>
      <c r="J40" s="206">
        <v>0.05</v>
      </c>
      <c r="K40" s="1"/>
    </row>
    <row r="41" spans="2:11" ht="26.25" customHeight="1">
      <c r="B41" s="124">
        <v>35</v>
      </c>
      <c r="C41" s="57" t="s">
        <v>248</v>
      </c>
      <c r="D41" s="58" t="s">
        <v>32</v>
      </c>
      <c r="E41" s="58">
        <v>250</v>
      </c>
      <c r="F41" s="135"/>
      <c r="G41" s="134">
        <f t="shared" si="0"/>
        <v>0</v>
      </c>
      <c r="H41" s="214">
        <f>G41*5%</f>
        <v>0</v>
      </c>
      <c r="I41" s="214">
        <f t="shared" si="1"/>
        <v>0</v>
      </c>
      <c r="J41" s="206">
        <v>0.05</v>
      </c>
      <c r="K41" s="1"/>
    </row>
    <row r="42" spans="2:11" ht="26.25" customHeight="1">
      <c r="B42" s="56">
        <v>36</v>
      </c>
      <c r="C42" s="57" t="s">
        <v>41</v>
      </c>
      <c r="D42" s="58" t="s">
        <v>32</v>
      </c>
      <c r="E42" s="58">
        <v>160</v>
      </c>
      <c r="F42" s="135"/>
      <c r="G42" s="134">
        <f t="shared" si="0"/>
        <v>0</v>
      </c>
      <c r="H42" s="214">
        <f>G42*23%</f>
        <v>0</v>
      </c>
      <c r="I42" s="214">
        <f t="shared" si="1"/>
        <v>0</v>
      </c>
      <c r="J42" s="206">
        <v>0.23</v>
      </c>
      <c r="K42" s="1"/>
    </row>
    <row r="43" spans="2:11" ht="43.5" customHeight="1">
      <c r="B43" s="102">
        <v>37</v>
      </c>
      <c r="C43" s="57" t="s">
        <v>249</v>
      </c>
      <c r="D43" s="58" t="s">
        <v>22</v>
      </c>
      <c r="E43" s="58">
        <v>2900</v>
      </c>
      <c r="F43" s="135"/>
      <c r="G43" s="134">
        <f t="shared" si="0"/>
        <v>0</v>
      </c>
      <c r="H43" s="214">
        <f>G43*5%</f>
        <v>0</v>
      </c>
      <c r="I43" s="214">
        <f t="shared" si="1"/>
        <v>0</v>
      </c>
      <c r="J43" s="206">
        <v>0.05</v>
      </c>
      <c r="K43" s="1"/>
    </row>
    <row r="44" spans="2:11" ht="32.25" customHeight="1">
      <c r="B44" s="56">
        <v>38</v>
      </c>
      <c r="C44" s="57" t="s">
        <v>250</v>
      </c>
      <c r="D44" s="58" t="s">
        <v>32</v>
      </c>
      <c r="E44" s="58">
        <v>50</v>
      </c>
      <c r="F44" s="135"/>
      <c r="G44" s="134">
        <f t="shared" si="0"/>
        <v>0</v>
      </c>
      <c r="H44" s="214">
        <f>G44*8%</f>
        <v>0</v>
      </c>
      <c r="I44" s="214">
        <f t="shared" si="1"/>
        <v>0</v>
      </c>
      <c r="J44" s="206">
        <v>0.08</v>
      </c>
      <c r="K44" s="1"/>
    </row>
    <row r="45" spans="2:11" ht="26.25" customHeight="1">
      <c r="B45" s="102">
        <v>39</v>
      </c>
      <c r="C45" s="57" t="s">
        <v>281</v>
      </c>
      <c r="D45" s="58" t="s">
        <v>32</v>
      </c>
      <c r="E45" s="58">
        <v>350</v>
      </c>
      <c r="F45" s="135"/>
      <c r="G45" s="134">
        <f>E45*F45</f>
        <v>0</v>
      </c>
      <c r="H45" s="214">
        <f>G45*5%</f>
        <v>0</v>
      </c>
      <c r="I45" s="214">
        <f t="shared" si="1"/>
        <v>0</v>
      </c>
      <c r="J45" s="206">
        <v>0.05</v>
      </c>
      <c r="K45" s="1"/>
    </row>
    <row r="46" spans="2:11" ht="26.25" customHeight="1">
      <c r="B46" s="56">
        <v>40</v>
      </c>
      <c r="C46" s="57" t="s">
        <v>42</v>
      </c>
      <c r="D46" s="58" t="s">
        <v>32</v>
      </c>
      <c r="E46" s="58">
        <v>1200</v>
      </c>
      <c r="F46" s="135"/>
      <c r="G46" s="134">
        <f t="shared" si="0"/>
        <v>0</v>
      </c>
      <c r="H46" s="214">
        <f>G46*5%</f>
        <v>0</v>
      </c>
      <c r="I46" s="214">
        <f t="shared" si="1"/>
        <v>0</v>
      </c>
      <c r="J46" s="206">
        <v>0.05</v>
      </c>
      <c r="K46" s="1"/>
    </row>
    <row r="47" spans="2:11" ht="31.5" customHeight="1">
      <c r="B47" s="56">
        <v>41</v>
      </c>
      <c r="C47" s="57" t="s">
        <v>43</v>
      </c>
      <c r="D47" s="58" t="s">
        <v>6</v>
      </c>
      <c r="E47" s="58">
        <v>500</v>
      </c>
      <c r="F47" s="135"/>
      <c r="G47" s="134">
        <f t="shared" si="0"/>
        <v>0</v>
      </c>
      <c r="H47" s="214">
        <f>G47*5%</f>
        <v>0</v>
      </c>
      <c r="I47" s="214">
        <f t="shared" si="1"/>
        <v>0</v>
      </c>
      <c r="J47" s="206">
        <v>0.05</v>
      </c>
      <c r="K47" s="1"/>
    </row>
    <row r="48" spans="2:11" ht="26.25" customHeight="1">
      <c r="B48" s="102">
        <v>42</v>
      </c>
      <c r="C48" s="57" t="s">
        <v>44</v>
      </c>
      <c r="D48" s="58" t="s">
        <v>32</v>
      </c>
      <c r="E48" s="58">
        <v>50</v>
      </c>
      <c r="F48" s="135"/>
      <c r="G48" s="134">
        <f t="shared" si="0"/>
        <v>0</v>
      </c>
      <c r="H48" s="214">
        <f>G48*5%</f>
        <v>0</v>
      </c>
      <c r="I48" s="214">
        <f t="shared" si="1"/>
        <v>0</v>
      </c>
      <c r="J48" s="206">
        <v>0.05</v>
      </c>
      <c r="K48" s="1"/>
    </row>
    <row r="49" spans="2:11" ht="26.25" customHeight="1">
      <c r="B49" s="239">
        <v>43</v>
      </c>
      <c r="C49" s="57" t="s">
        <v>167</v>
      </c>
      <c r="D49" s="240" t="s">
        <v>32</v>
      </c>
      <c r="E49" s="240">
        <v>30</v>
      </c>
      <c r="F49" s="241"/>
      <c r="G49" s="242">
        <f t="shared" si="0"/>
        <v>0</v>
      </c>
      <c r="H49" s="243">
        <f>G49*23%</f>
        <v>0</v>
      </c>
      <c r="I49" s="243">
        <f t="shared" si="1"/>
        <v>0</v>
      </c>
      <c r="J49" s="244">
        <v>0.23</v>
      </c>
      <c r="K49" s="1"/>
    </row>
    <row r="50" spans="2:11" ht="50.25" customHeight="1">
      <c r="B50" s="102">
        <v>44</v>
      </c>
      <c r="C50" s="57" t="s">
        <v>45</v>
      </c>
      <c r="D50" s="58" t="s">
        <v>32</v>
      </c>
      <c r="E50" s="58">
        <v>820</v>
      </c>
      <c r="F50" s="135"/>
      <c r="G50" s="134">
        <f t="shared" si="0"/>
        <v>0</v>
      </c>
      <c r="H50" s="214">
        <f>G50*5%</f>
        <v>0</v>
      </c>
      <c r="I50" s="214">
        <f t="shared" si="1"/>
        <v>0</v>
      </c>
      <c r="J50" s="206">
        <v>0.05</v>
      </c>
      <c r="K50" s="1"/>
    </row>
    <row r="51" spans="2:11" ht="26.25" customHeight="1">
      <c r="B51" s="56">
        <v>45</v>
      </c>
      <c r="C51" s="57" t="s">
        <v>46</v>
      </c>
      <c r="D51" s="58" t="s">
        <v>32</v>
      </c>
      <c r="E51" s="58">
        <v>20</v>
      </c>
      <c r="F51" s="135"/>
      <c r="G51" s="134">
        <f t="shared" si="0"/>
        <v>0</v>
      </c>
      <c r="H51" s="214">
        <f>G51*5%</f>
        <v>0</v>
      </c>
      <c r="I51" s="214">
        <f t="shared" si="1"/>
        <v>0</v>
      </c>
      <c r="J51" s="206">
        <v>0.05</v>
      </c>
      <c r="K51" s="1"/>
    </row>
    <row r="52" spans="2:11" ht="31.5" customHeight="1">
      <c r="B52" s="102">
        <v>46</v>
      </c>
      <c r="C52" s="57" t="s">
        <v>168</v>
      </c>
      <c r="D52" s="58" t="s">
        <v>32</v>
      </c>
      <c r="E52" s="58">
        <v>40</v>
      </c>
      <c r="F52" s="135"/>
      <c r="G52" s="134">
        <f t="shared" si="0"/>
        <v>0</v>
      </c>
      <c r="H52" s="214">
        <f>G52*5%</f>
        <v>0</v>
      </c>
      <c r="I52" s="214">
        <f t="shared" si="1"/>
        <v>0</v>
      </c>
      <c r="J52" s="206">
        <v>0.05</v>
      </c>
      <c r="K52" s="1"/>
    </row>
    <row r="53" spans="2:11" ht="31.5" customHeight="1">
      <c r="B53" s="56">
        <v>47</v>
      </c>
      <c r="C53" s="57" t="s">
        <v>141</v>
      </c>
      <c r="D53" s="58" t="s">
        <v>22</v>
      </c>
      <c r="E53" s="58">
        <v>400</v>
      </c>
      <c r="F53" s="135"/>
      <c r="G53" s="134">
        <f t="shared" si="0"/>
        <v>0</v>
      </c>
      <c r="H53" s="214">
        <f>G53*5%</f>
        <v>0</v>
      </c>
      <c r="I53" s="214">
        <f t="shared" si="1"/>
        <v>0</v>
      </c>
      <c r="J53" s="206">
        <v>0.05</v>
      </c>
      <c r="K53" s="1"/>
    </row>
    <row r="54" spans="2:11" ht="26.25" customHeight="1">
      <c r="B54" s="56">
        <v>48</v>
      </c>
      <c r="C54" s="57" t="s">
        <v>139</v>
      </c>
      <c r="D54" s="58" t="s">
        <v>32</v>
      </c>
      <c r="E54" s="58">
        <v>200</v>
      </c>
      <c r="F54" s="135"/>
      <c r="G54" s="134">
        <f t="shared" si="0"/>
        <v>0</v>
      </c>
      <c r="H54" s="214">
        <f>G54*5%</f>
        <v>0</v>
      </c>
      <c r="I54" s="214">
        <f t="shared" si="1"/>
        <v>0</v>
      </c>
      <c r="J54" s="206">
        <v>0.05</v>
      </c>
      <c r="K54" s="1"/>
    </row>
    <row r="55" spans="2:11" ht="26.25" customHeight="1">
      <c r="B55" s="56">
        <v>49</v>
      </c>
      <c r="C55" s="57" t="s">
        <v>140</v>
      </c>
      <c r="D55" s="58" t="s">
        <v>22</v>
      </c>
      <c r="E55" s="58">
        <v>50</v>
      </c>
      <c r="F55" s="135"/>
      <c r="G55" s="134">
        <f t="shared" si="0"/>
        <v>0</v>
      </c>
      <c r="H55" s="214">
        <f>G55*5%</f>
        <v>0</v>
      </c>
      <c r="I55" s="214">
        <f t="shared" si="1"/>
        <v>0</v>
      </c>
      <c r="J55" s="206">
        <v>0.05</v>
      </c>
      <c r="K55" s="1"/>
    </row>
    <row r="56" spans="2:11" ht="26.25" customHeight="1">
      <c r="B56" s="56">
        <v>50</v>
      </c>
      <c r="C56" s="57" t="s">
        <v>144</v>
      </c>
      <c r="D56" s="58" t="s">
        <v>32</v>
      </c>
      <c r="E56" s="58">
        <v>200</v>
      </c>
      <c r="F56" s="135"/>
      <c r="G56" s="134">
        <f t="shared" si="0"/>
        <v>0</v>
      </c>
      <c r="H56" s="214">
        <f>G56*8%</f>
        <v>0</v>
      </c>
      <c r="I56" s="214">
        <f aca="true" t="shared" si="2" ref="I56:I75">G56+H56</f>
        <v>0</v>
      </c>
      <c r="J56" s="206">
        <v>0.08</v>
      </c>
      <c r="K56" s="1"/>
    </row>
    <row r="57" spans="2:11" ht="26.25" customHeight="1">
      <c r="B57" s="56">
        <v>51</v>
      </c>
      <c r="C57" s="57" t="s">
        <v>47</v>
      </c>
      <c r="D57" s="58" t="s">
        <v>32</v>
      </c>
      <c r="E57" s="58">
        <v>400</v>
      </c>
      <c r="F57" s="135"/>
      <c r="G57" s="134">
        <f aca="true" t="shared" si="3" ref="G57:G89">E57*F57</f>
        <v>0</v>
      </c>
      <c r="H57" s="214">
        <f>G57*5%</f>
        <v>0</v>
      </c>
      <c r="I57" s="214">
        <f t="shared" si="2"/>
        <v>0</v>
      </c>
      <c r="J57" s="206">
        <v>0.05</v>
      </c>
      <c r="K57" s="1"/>
    </row>
    <row r="58" spans="2:11" ht="26.25" customHeight="1">
      <c r="B58" s="56">
        <v>52</v>
      </c>
      <c r="C58" s="57" t="s">
        <v>48</v>
      </c>
      <c r="D58" s="58" t="s">
        <v>32</v>
      </c>
      <c r="E58" s="58">
        <v>50</v>
      </c>
      <c r="F58" s="135"/>
      <c r="G58" s="134">
        <f t="shared" si="3"/>
        <v>0</v>
      </c>
      <c r="H58" s="214">
        <f aca="true" t="shared" si="4" ref="H58:H67">G58*8%</f>
        <v>0</v>
      </c>
      <c r="I58" s="214">
        <f t="shared" si="2"/>
        <v>0</v>
      </c>
      <c r="J58" s="206">
        <v>0.08</v>
      </c>
      <c r="K58" s="1"/>
    </row>
    <row r="59" spans="2:11" ht="26.25" customHeight="1">
      <c r="B59" s="56">
        <v>53</v>
      </c>
      <c r="C59" s="57" t="s">
        <v>49</v>
      </c>
      <c r="D59" s="58" t="s">
        <v>22</v>
      </c>
      <c r="E59" s="58">
        <v>20</v>
      </c>
      <c r="F59" s="135"/>
      <c r="G59" s="134">
        <f t="shared" si="3"/>
        <v>0</v>
      </c>
      <c r="H59" s="214">
        <f t="shared" si="4"/>
        <v>0</v>
      </c>
      <c r="I59" s="214">
        <f t="shared" si="2"/>
        <v>0</v>
      </c>
      <c r="J59" s="206">
        <v>0.08</v>
      </c>
      <c r="K59" s="1"/>
    </row>
    <row r="60" spans="2:11" ht="26.25" customHeight="1">
      <c r="B60" s="56">
        <v>54</v>
      </c>
      <c r="C60" s="57" t="s">
        <v>145</v>
      </c>
      <c r="D60" s="58" t="s">
        <v>32</v>
      </c>
      <c r="E60" s="58">
        <v>400</v>
      </c>
      <c r="F60" s="135"/>
      <c r="G60" s="134">
        <f t="shared" si="3"/>
        <v>0</v>
      </c>
      <c r="H60" s="214">
        <f t="shared" si="4"/>
        <v>0</v>
      </c>
      <c r="I60" s="214">
        <f t="shared" si="2"/>
        <v>0</v>
      </c>
      <c r="J60" s="206">
        <v>0.08</v>
      </c>
      <c r="K60" s="1"/>
    </row>
    <row r="61" spans="2:11" ht="26.25" customHeight="1">
      <c r="B61" s="56">
        <v>55</v>
      </c>
      <c r="C61" s="57" t="s">
        <v>50</v>
      </c>
      <c r="D61" s="58" t="s">
        <v>32</v>
      </c>
      <c r="E61" s="58">
        <v>300</v>
      </c>
      <c r="F61" s="135"/>
      <c r="G61" s="134">
        <f t="shared" si="3"/>
        <v>0</v>
      </c>
      <c r="H61" s="214">
        <f t="shared" si="4"/>
        <v>0</v>
      </c>
      <c r="I61" s="214">
        <f t="shared" si="2"/>
        <v>0</v>
      </c>
      <c r="J61" s="206">
        <v>0.08</v>
      </c>
      <c r="K61" s="1"/>
    </row>
    <row r="62" spans="2:11" ht="26.25" customHeight="1">
      <c r="B62" s="56">
        <v>56</v>
      </c>
      <c r="C62" s="57" t="s">
        <v>51</v>
      </c>
      <c r="D62" s="58" t="s">
        <v>32</v>
      </c>
      <c r="E62" s="58">
        <v>60</v>
      </c>
      <c r="F62" s="135"/>
      <c r="G62" s="134">
        <f t="shared" si="3"/>
        <v>0</v>
      </c>
      <c r="H62" s="214">
        <f t="shared" si="4"/>
        <v>0</v>
      </c>
      <c r="I62" s="214">
        <f t="shared" si="2"/>
        <v>0</v>
      </c>
      <c r="J62" s="206">
        <v>0.08</v>
      </c>
      <c r="K62" s="1"/>
    </row>
    <row r="63" spans="2:11" ht="26.25" customHeight="1">
      <c r="B63" s="56">
        <v>57</v>
      </c>
      <c r="C63" s="57" t="s">
        <v>52</v>
      </c>
      <c r="D63" s="58" t="s">
        <v>32</v>
      </c>
      <c r="E63" s="58">
        <v>180</v>
      </c>
      <c r="F63" s="135"/>
      <c r="G63" s="134">
        <f t="shared" si="3"/>
        <v>0</v>
      </c>
      <c r="H63" s="214">
        <f t="shared" si="4"/>
        <v>0</v>
      </c>
      <c r="I63" s="214">
        <f t="shared" si="2"/>
        <v>0</v>
      </c>
      <c r="J63" s="206">
        <v>0.08</v>
      </c>
      <c r="K63" s="1"/>
    </row>
    <row r="64" spans="2:11" ht="26.25" customHeight="1">
      <c r="B64" s="56">
        <v>58</v>
      </c>
      <c r="C64" s="57" t="s">
        <v>53</v>
      </c>
      <c r="D64" s="58" t="s">
        <v>32</v>
      </c>
      <c r="E64" s="58">
        <v>700</v>
      </c>
      <c r="F64" s="135"/>
      <c r="G64" s="134">
        <f t="shared" si="3"/>
        <v>0</v>
      </c>
      <c r="H64" s="214">
        <f t="shared" si="4"/>
        <v>0</v>
      </c>
      <c r="I64" s="214">
        <f>G64+H64</f>
        <v>0</v>
      </c>
      <c r="J64" s="206">
        <v>0.08</v>
      </c>
      <c r="K64" s="1"/>
    </row>
    <row r="65" spans="2:11" ht="26.25" customHeight="1">
      <c r="B65" s="56">
        <v>59</v>
      </c>
      <c r="C65" s="57" t="s">
        <v>54</v>
      </c>
      <c r="D65" s="58" t="s">
        <v>32</v>
      </c>
      <c r="E65" s="58">
        <v>400</v>
      </c>
      <c r="F65" s="135"/>
      <c r="G65" s="134">
        <f t="shared" si="3"/>
        <v>0</v>
      </c>
      <c r="H65" s="214">
        <f t="shared" si="4"/>
        <v>0</v>
      </c>
      <c r="I65" s="214">
        <f t="shared" si="2"/>
        <v>0</v>
      </c>
      <c r="J65" s="206">
        <v>0.08</v>
      </c>
      <c r="K65" s="1"/>
    </row>
    <row r="66" spans="2:11" ht="53.25" customHeight="1">
      <c r="B66" s="56">
        <v>60</v>
      </c>
      <c r="C66" s="57" t="s">
        <v>142</v>
      </c>
      <c r="D66" s="58" t="s">
        <v>32</v>
      </c>
      <c r="E66" s="58">
        <v>500</v>
      </c>
      <c r="F66" s="135"/>
      <c r="G66" s="134">
        <f t="shared" si="3"/>
        <v>0</v>
      </c>
      <c r="H66" s="214">
        <f t="shared" si="4"/>
        <v>0</v>
      </c>
      <c r="I66" s="214">
        <f t="shared" si="2"/>
        <v>0</v>
      </c>
      <c r="J66" s="206">
        <v>0.08</v>
      </c>
      <c r="K66" s="1"/>
    </row>
    <row r="67" spans="2:11" ht="26.25" customHeight="1">
      <c r="B67" s="56">
        <v>61</v>
      </c>
      <c r="C67" s="57" t="s">
        <v>55</v>
      </c>
      <c r="D67" s="58" t="s">
        <v>32</v>
      </c>
      <c r="E67" s="58">
        <v>350</v>
      </c>
      <c r="F67" s="135"/>
      <c r="G67" s="134">
        <f t="shared" si="3"/>
        <v>0</v>
      </c>
      <c r="H67" s="214">
        <f t="shared" si="4"/>
        <v>0</v>
      </c>
      <c r="I67" s="214">
        <f t="shared" si="2"/>
        <v>0</v>
      </c>
      <c r="J67" s="206">
        <v>0.08</v>
      </c>
      <c r="K67" s="1"/>
    </row>
    <row r="68" spans="2:11" ht="26.25" customHeight="1">
      <c r="B68" s="56">
        <v>62</v>
      </c>
      <c r="C68" s="57" t="s">
        <v>56</v>
      </c>
      <c r="D68" s="58" t="s">
        <v>32</v>
      </c>
      <c r="E68" s="58">
        <v>600</v>
      </c>
      <c r="F68" s="135"/>
      <c r="G68" s="134">
        <f t="shared" si="3"/>
        <v>0</v>
      </c>
      <c r="H68" s="214">
        <f>G68*5%</f>
        <v>0</v>
      </c>
      <c r="I68" s="214">
        <f t="shared" si="2"/>
        <v>0</v>
      </c>
      <c r="J68" s="206">
        <v>0.05</v>
      </c>
      <c r="K68" s="1"/>
    </row>
    <row r="69" spans="2:11" ht="26.25" customHeight="1">
      <c r="B69" s="56">
        <v>63</v>
      </c>
      <c r="C69" s="57" t="s">
        <v>57</v>
      </c>
      <c r="D69" s="58" t="s">
        <v>32</v>
      </c>
      <c r="E69" s="58">
        <v>80</v>
      </c>
      <c r="F69" s="135"/>
      <c r="G69" s="134">
        <f t="shared" si="3"/>
        <v>0</v>
      </c>
      <c r="H69" s="214">
        <f>G69*5%</f>
        <v>0</v>
      </c>
      <c r="I69" s="214">
        <f t="shared" si="2"/>
        <v>0</v>
      </c>
      <c r="J69" s="206">
        <v>0.05</v>
      </c>
      <c r="K69" s="1"/>
    </row>
    <row r="70" spans="2:11" ht="26.25" customHeight="1">
      <c r="B70" s="56">
        <v>64</v>
      </c>
      <c r="C70" s="57" t="s">
        <v>221</v>
      </c>
      <c r="D70" s="58" t="s">
        <v>6</v>
      </c>
      <c r="E70" s="58">
        <v>150</v>
      </c>
      <c r="F70" s="135"/>
      <c r="G70" s="134">
        <f t="shared" si="3"/>
        <v>0</v>
      </c>
      <c r="H70" s="214">
        <f>G70*5%</f>
        <v>0</v>
      </c>
      <c r="I70" s="214">
        <f t="shared" si="2"/>
        <v>0</v>
      </c>
      <c r="J70" s="206">
        <v>0.05</v>
      </c>
      <c r="K70" s="1"/>
    </row>
    <row r="71" spans="2:11" ht="26.25" customHeight="1">
      <c r="B71" s="56">
        <v>65</v>
      </c>
      <c r="C71" s="57" t="s">
        <v>273</v>
      </c>
      <c r="D71" s="58" t="s">
        <v>6</v>
      </c>
      <c r="E71" s="58">
        <v>300</v>
      </c>
      <c r="F71" s="135"/>
      <c r="G71" s="134">
        <f t="shared" si="3"/>
        <v>0</v>
      </c>
      <c r="H71" s="214">
        <f>G71*23%</f>
        <v>0</v>
      </c>
      <c r="I71" s="214">
        <f t="shared" si="2"/>
        <v>0</v>
      </c>
      <c r="J71" s="206">
        <v>0.23</v>
      </c>
      <c r="K71" s="1"/>
    </row>
    <row r="72" spans="2:11" ht="26.25" customHeight="1">
      <c r="B72" s="56">
        <v>66</v>
      </c>
      <c r="C72" s="57" t="s">
        <v>274</v>
      </c>
      <c r="D72" s="58" t="s">
        <v>32</v>
      </c>
      <c r="E72" s="58">
        <v>80</v>
      </c>
      <c r="F72" s="135"/>
      <c r="G72" s="134">
        <f t="shared" si="3"/>
        <v>0</v>
      </c>
      <c r="H72" s="214">
        <f>G72*5%</f>
        <v>0</v>
      </c>
      <c r="I72" s="214">
        <f t="shared" si="2"/>
        <v>0</v>
      </c>
      <c r="J72" s="206">
        <v>0.05</v>
      </c>
      <c r="K72" s="1"/>
    </row>
    <row r="73" spans="2:11" ht="26.25" customHeight="1">
      <c r="B73" s="56">
        <v>67</v>
      </c>
      <c r="C73" s="57" t="s">
        <v>58</v>
      </c>
      <c r="D73" s="58" t="s">
        <v>32</v>
      </c>
      <c r="E73" s="58">
        <v>150</v>
      </c>
      <c r="F73" s="135"/>
      <c r="G73" s="134">
        <f t="shared" si="3"/>
        <v>0</v>
      </c>
      <c r="H73" s="214">
        <f>G73*5%</f>
        <v>0</v>
      </c>
      <c r="I73" s="214">
        <f t="shared" si="2"/>
        <v>0</v>
      </c>
      <c r="J73" s="206">
        <v>0.05</v>
      </c>
      <c r="K73" s="1"/>
    </row>
    <row r="74" spans="2:11" ht="26.25" customHeight="1">
      <c r="B74" s="56">
        <v>68</v>
      </c>
      <c r="C74" s="57" t="s">
        <v>169</v>
      </c>
      <c r="D74" s="58" t="s">
        <v>32</v>
      </c>
      <c r="E74" s="58">
        <v>100</v>
      </c>
      <c r="F74" s="135"/>
      <c r="G74" s="134">
        <f t="shared" si="3"/>
        <v>0</v>
      </c>
      <c r="H74" s="214">
        <f>G74*5%</f>
        <v>0</v>
      </c>
      <c r="I74" s="214">
        <f t="shared" si="2"/>
        <v>0</v>
      </c>
      <c r="J74" s="206">
        <v>0.05</v>
      </c>
      <c r="K74" s="1"/>
    </row>
    <row r="75" spans="2:11" ht="56.25" customHeight="1">
      <c r="B75" s="56">
        <v>69</v>
      </c>
      <c r="C75" s="57" t="s">
        <v>251</v>
      </c>
      <c r="D75" s="58" t="s">
        <v>222</v>
      </c>
      <c r="E75" s="58">
        <v>200</v>
      </c>
      <c r="F75" s="135"/>
      <c r="G75" s="134">
        <f t="shared" si="3"/>
        <v>0</v>
      </c>
      <c r="H75" s="214">
        <f>G75*5%</f>
        <v>0</v>
      </c>
      <c r="I75" s="214">
        <f t="shared" si="2"/>
        <v>0</v>
      </c>
      <c r="J75" s="206">
        <v>0.05</v>
      </c>
      <c r="K75" s="1"/>
    </row>
    <row r="76" spans="2:11" ht="56.25" customHeight="1">
      <c r="B76" s="56">
        <v>70</v>
      </c>
      <c r="C76" s="57" t="s">
        <v>257</v>
      </c>
      <c r="D76" s="58" t="s">
        <v>32</v>
      </c>
      <c r="E76" s="58">
        <v>220</v>
      </c>
      <c r="F76" s="135"/>
      <c r="G76" s="134">
        <f t="shared" si="3"/>
        <v>0</v>
      </c>
      <c r="H76" s="214">
        <f>G76*5%</f>
        <v>0</v>
      </c>
      <c r="I76" s="214">
        <f>G76+H76</f>
        <v>0</v>
      </c>
      <c r="J76" s="206">
        <v>0.05</v>
      </c>
      <c r="K76" s="1"/>
    </row>
    <row r="77" spans="2:11" ht="24.75" customHeight="1">
      <c r="B77" s="56">
        <v>71</v>
      </c>
      <c r="C77" s="105" t="s">
        <v>170</v>
      </c>
      <c r="D77" s="106" t="s">
        <v>32</v>
      </c>
      <c r="E77" s="58">
        <v>8</v>
      </c>
      <c r="F77" s="136"/>
      <c r="G77" s="134">
        <f t="shared" si="3"/>
        <v>0</v>
      </c>
      <c r="H77" s="214">
        <f>G77*8%</f>
        <v>0</v>
      </c>
      <c r="I77" s="214">
        <f aca="true" t="shared" si="5" ref="I77:I82">G77+H77</f>
        <v>0</v>
      </c>
      <c r="J77" s="206">
        <v>0.08</v>
      </c>
      <c r="K77" s="1"/>
    </row>
    <row r="78" spans="2:11" ht="24.75" customHeight="1">
      <c r="B78" s="56">
        <v>72</v>
      </c>
      <c r="C78" s="105" t="s">
        <v>171</v>
      </c>
      <c r="D78" s="106" t="s">
        <v>22</v>
      </c>
      <c r="E78" s="58">
        <v>30</v>
      </c>
      <c r="F78" s="136"/>
      <c r="G78" s="134">
        <f t="shared" si="3"/>
        <v>0</v>
      </c>
      <c r="H78" s="214">
        <f>G78*23%</f>
        <v>0</v>
      </c>
      <c r="I78" s="214">
        <f>G78+H78</f>
        <v>0</v>
      </c>
      <c r="J78" s="206">
        <v>0.23</v>
      </c>
      <c r="K78" s="1"/>
    </row>
    <row r="79" spans="2:11" ht="26.25" customHeight="1">
      <c r="B79" s="56">
        <v>73</v>
      </c>
      <c r="C79" s="105" t="s">
        <v>172</v>
      </c>
      <c r="D79" s="106" t="s">
        <v>22</v>
      </c>
      <c r="E79" s="58">
        <v>250</v>
      </c>
      <c r="F79" s="136"/>
      <c r="G79" s="134">
        <f t="shared" si="3"/>
        <v>0</v>
      </c>
      <c r="H79" s="214">
        <f>G79*23%</f>
        <v>0</v>
      </c>
      <c r="I79" s="214">
        <f t="shared" si="5"/>
        <v>0</v>
      </c>
      <c r="J79" s="206">
        <v>0.23</v>
      </c>
      <c r="K79" s="1"/>
    </row>
    <row r="80" spans="2:11" ht="25.5" customHeight="1">
      <c r="B80" s="56">
        <v>74</v>
      </c>
      <c r="C80" s="105" t="s">
        <v>232</v>
      </c>
      <c r="D80" s="106" t="s">
        <v>6</v>
      </c>
      <c r="E80" s="58">
        <v>50</v>
      </c>
      <c r="F80" s="136"/>
      <c r="G80" s="134">
        <f t="shared" si="3"/>
        <v>0</v>
      </c>
      <c r="H80" s="214">
        <f>G80*5%</f>
        <v>0</v>
      </c>
      <c r="I80" s="214">
        <f t="shared" si="5"/>
        <v>0</v>
      </c>
      <c r="J80" s="206">
        <v>0.05</v>
      </c>
      <c r="K80" s="1"/>
    </row>
    <row r="81" spans="2:11" ht="26.25" customHeight="1">
      <c r="B81" s="56">
        <v>74</v>
      </c>
      <c r="C81" s="105" t="s">
        <v>188</v>
      </c>
      <c r="D81" s="106" t="s">
        <v>22</v>
      </c>
      <c r="E81" s="58">
        <v>2000</v>
      </c>
      <c r="F81" s="136"/>
      <c r="G81" s="134">
        <f t="shared" si="3"/>
        <v>0</v>
      </c>
      <c r="H81" s="214">
        <f>G81*5%</f>
        <v>0</v>
      </c>
      <c r="I81" s="214">
        <f t="shared" si="5"/>
        <v>0</v>
      </c>
      <c r="J81" s="206">
        <v>0.05</v>
      </c>
      <c r="K81" s="1"/>
    </row>
    <row r="82" spans="2:11" ht="27" customHeight="1">
      <c r="B82" s="56">
        <v>76</v>
      </c>
      <c r="C82" s="105" t="s">
        <v>252</v>
      </c>
      <c r="D82" s="106" t="s">
        <v>32</v>
      </c>
      <c r="E82" s="58">
        <v>200</v>
      </c>
      <c r="F82" s="136"/>
      <c r="G82" s="134">
        <f t="shared" si="3"/>
        <v>0</v>
      </c>
      <c r="H82" s="214">
        <f>G76*5%</f>
        <v>0</v>
      </c>
      <c r="I82" s="214">
        <f t="shared" si="5"/>
        <v>0</v>
      </c>
      <c r="J82" s="206">
        <v>0.05</v>
      </c>
      <c r="K82" s="1"/>
    </row>
    <row r="83" spans="2:17" ht="49.5" customHeight="1">
      <c r="B83" s="56">
        <v>77</v>
      </c>
      <c r="C83" s="105" t="s">
        <v>233</v>
      </c>
      <c r="D83" s="106" t="s">
        <v>22</v>
      </c>
      <c r="E83" s="58">
        <v>500</v>
      </c>
      <c r="F83" s="136"/>
      <c r="G83" s="134">
        <f t="shared" si="3"/>
        <v>0</v>
      </c>
      <c r="H83" s="214">
        <f>G83*8%</f>
        <v>0</v>
      </c>
      <c r="I83" s="214">
        <f>G83+H83</f>
        <v>0</v>
      </c>
      <c r="J83" s="206">
        <v>0.08</v>
      </c>
      <c r="K83" s="1"/>
      <c r="Q83" t="e">
        <f>+Q82:S83Q82:X83</f>
        <v>#NAME?</v>
      </c>
    </row>
    <row r="84" spans="2:11" ht="25.5" customHeight="1">
      <c r="B84" s="56">
        <v>78</v>
      </c>
      <c r="C84" s="109" t="s">
        <v>191</v>
      </c>
      <c r="D84" s="58" t="s">
        <v>32</v>
      </c>
      <c r="E84" s="58">
        <v>69</v>
      </c>
      <c r="F84" s="135"/>
      <c r="G84" s="134">
        <f>E84*F84</f>
        <v>0</v>
      </c>
      <c r="H84" s="214">
        <f>G84*23%</f>
        <v>0</v>
      </c>
      <c r="I84" s="214">
        <f>G84+H84</f>
        <v>0</v>
      </c>
      <c r="J84" s="206">
        <v>0.23</v>
      </c>
      <c r="K84" s="1"/>
    </row>
    <row r="85" spans="2:11" ht="25.5" customHeight="1">
      <c r="B85" s="56">
        <v>79</v>
      </c>
      <c r="C85" s="108" t="s">
        <v>256</v>
      </c>
      <c r="D85" s="58" t="s">
        <v>22</v>
      </c>
      <c r="E85" s="58">
        <v>30</v>
      </c>
      <c r="F85" s="135"/>
      <c r="G85" s="134">
        <f t="shared" si="3"/>
        <v>0</v>
      </c>
      <c r="H85" s="214">
        <f>G85*5%</f>
        <v>0</v>
      </c>
      <c r="I85" s="214">
        <f>G85+H85</f>
        <v>0</v>
      </c>
      <c r="J85" s="206">
        <v>0.05</v>
      </c>
      <c r="K85" s="1"/>
    </row>
    <row r="86" spans="2:11" ht="25.5" customHeight="1">
      <c r="B86" s="56">
        <v>80</v>
      </c>
      <c r="C86" s="109" t="s">
        <v>194</v>
      </c>
      <c r="D86" s="58" t="s">
        <v>6</v>
      </c>
      <c r="E86" s="58">
        <v>10</v>
      </c>
      <c r="F86" s="135"/>
      <c r="G86" s="134">
        <f t="shared" si="3"/>
        <v>0</v>
      </c>
      <c r="H86" s="214">
        <f>G86*5%</f>
        <v>0</v>
      </c>
      <c r="I86" s="214">
        <f>G86+H86</f>
        <v>0</v>
      </c>
      <c r="J86" s="206">
        <v>0.05</v>
      </c>
      <c r="K86" s="1"/>
    </row>
    <row r="87" spans="2:11" ht="25.5" customHeight="1">
      <c r="B87" s="56">
        <v>81</v>
      </c>
      <c r="C87" s="109" t="s">
        <v>302</v>
      </c>
      <c r="D87" s="58" t="s">
        <v>22</v>
      </c>
      <c r="E87" s="58">
        <v>20</v>
      </c>
      <c r="F87" s="135"/>
      <c r="G87" s="134">
        <f t="shared" si="3"/>
        <v>0</v>
      </c>
      <c r="H87" s="214">
        <f>G87*8%</f>
        <v>0</v>
      </c>
      <c r="I87" s="214">
        <f>G87+H87</f>
        <v>0</v>
      </c>
      <c r="J87" s="206">
        <v>0.08</v>
      </c>
      <c r="K87" s="1"/>
    </row>
    <row r="88" spans="2:11" ht="54" customHeight="1">
      <c r="B88" s="56">
        <v>82</v>
      </c>
      <c r="C88" s="122" t="s">
        <v>198</v>
      </c>
      <c r="D88" s="58" t="s">
        <v>22</v>
      </c>
      <c r="E88" s="58">
        <v>40</v>
      </c>
      <c r="F88" s="135"/>
      <c r="G88" s="134">
        <f t="shared" si="3"/>
        <v>0</v>
      </c>
      <c r="H88" s="214">
        <f>G88*23%</f>
        <v>0</v>
      </c>
      <c r="I88" s="214">
        <f>G88+H88</f>
        <v>0</v>
      </c>
      <c r="J88" s="206">
        <v>0.23</v>
      </c>
      <c r="K88" s="1"/>
    </row>
    <row r="89" spans="2:11" ht="33" customHeight="1" thickBot="1">
      <c r="B89" s="56">
        <v>83</v>
      </c>
      <c r="C89" s="166" t="s">
        <v>199</v>
      </c>
      <c r="D89" s="167" t="s">
        <v>22</v>
      </c>
      <c r="E89" s="167">
        <v>200</v>
      </c>
      <c r="F89" s="168"/>
      <c r="G89" s="138">
        <f t="shared" si="3"/>
        <v>0</v>
      </c>
      <c r="H89" s="214">
        <f aca="true" t="shared" si="6" ref="H89:H99">G89*5%</f>
        <v>0</v>
      </c>
      <c r="I89" s="214">
        <f>G89+H89</f>
        <v>0</v>
      </c>
      <c r="J89" s="206">
        <v>0.05</v>
      </c>
      <c r="K89" s="1"/>
    </row>
    <row r="90" spans="2:11" ht="31.5" customHeight="1" thickBot="1">
      <c r="B90" s="165">
        <v>84</v>
      </c>
      <c r="C90" s="178" t="s">
        <v>223</v>
      </c>
      <c r="D90" s="177" t="s">
        <v>22</v>
      </c>
      <c r="E90" s="177">
        <v>100</v>
      </c>
      <c r="F90" s="179"/>
      <c r="G90" s="138">
        <f aca="true" t="shared" si="7" ref="G90:G112">E90*F90</f>
        <v>0</v>
      </c>
      <c r="H90" s="214">
        <f t="shared" si="6"/>
        <v>0</v>
      </c>
      <c r="I90" s="214">
        <f aca="true" t="shared" si="8" ref="I90:I109">G90+H90</f>
        <v>0</v>
      </c>
      <c r="J90" s="206">
        <v>0.05</v>
      </c>
      <c r="K90" s="1"/>
    </row>
    <row r="91" spans="2:11" ht="33" customHeight="1" thickBot="1">
      <c r="B91" s="183">
        <v>85</v>
      </c>
      <c r="C91" s="178" t="s">
        <v>210</v>
      </c>
      <c r="D91" s="177" t="s">
        <v>205</v>
      </c>
      <c r="E91" s="177">
        <v>800</v>
      </c>
      <c r="F91" s="179"/>
      <c r="G91" s="138">
        <f t="shared" si="7"/>
        <v>0</v>
      </c>
      <c r="H91" s="214">
        <f t="shared" si="6"/>
        <v>0</v>
      </c>
      <c r="I91" s="214">
        <f t="shared" si="8"/>
        <v>0</v>
      </c>
      <c r="J91" s="206">
        <v>0.05</v>
      </c>
      <c r="K91" s="1"/>
    </row>
    <row r="92" spans="2:11" ht="30" customHeight="1" thickBot="1">
      <c r="B92" s="183">
        <v>86</v>
      </c>
      <c r="C92" s="181" t="s">
        <v>237</v>
      </c>
      <c r="D92" s="180" t="s">
        <v>22</v>
      </c>
      <c r="E92" s="180">
        <v>200</v>
      </c>
      <c r="F92" s="182"/>
      <c r="G92" s="138">
        <f t="shared" si="7"/>
        <v>0</v>
      </c>
      <c r="H92" s="214">
        <f t="shared" si="6"/>
        <v>0</v>
      </c>
      <c r="I92" s="214">
        <f t="shared" si="8"/>
        <v>0</v>
      </c>
      <c r="J92" s="206">
        <v>0.05</v>
      </c>
      <c r="K92" s="1"/>
    </row>
    <row r="93" spans="2:11" ht="34.5" customHeight="1" thickBot="1">
      <c r="B93" s="184">
        <v>87</v>
      </c>
      <c r="C93" s="178" t="s">
        <v>238</v>
      </c>
      <c r="D93" s="177" t="s">
        <v>22</v>
      </c>
      <c r="E93" s="177">
        <v>900</v>
      </c>
      <c r="F93" s="179"/>
      <c r="G93" s="138">
        <f>E93*F93</f>
        <v>0</v>
      </c>
      <c r="H93" s="214">
        <f t="shared" si="6"/>
        <v>0</v>
      </c>
      <c r="I93" s="214">
        <f t="shared" si="8"/>
        <v>0</v>
      </c>
      <c r="J93" s="206">
        <v>0.05</v>
      </c>
      <c r="K93" s="1"/>
    </row>
    <row r="94" spans="2:11" ht="36.75" customHeight="1" thickBot="1">
      <c r="B94" s="183">
        <v>88</v>
      </c>
      <c r="C94" s="178" t="s">
        <v>254</v>
      </c>
      <c r="D94" s="177" t="s">
        <v>22</v>
      </c>
      <c r="E94" s="177">
        <v>500</v>
      </c>
      <c r="F94" s="179"/>
      <c r="G94" s="138">
        <f t="shared" si="7"/>
        <v>0</v>
      </c>
      <c r="H94" s="214">
        <f t="shared" si="6"/>
        <v>0</v>
      </c>
      <c r="I94" s="214">
        <f t="shared" si="8"/>
        <v>0</v>
      </c>
      <c r="J94" s="206">
        <v>0.05</v>
      </c>
      <c r="K94" s="1"/>
    </row>
    <row r="95" spans="2:11" ht="30.75" customHeight="1" thickBot="1">
      <c r="B95" s="183">
        <v>89</v>
      </c>
      <c r="C95" s="178" t="s">
        <v>255</v>
      </c>
      <c r="D95" s="177" t="s">
        <v>22</v>
      </c>
      <c r="E95" s="177">
        <v>160</v>
      </c>
      <c r="F95" s="179"/>
      <c r="G95" s="138">
        <f t="shared" si="7"/>
        <v>0</v>
      </c>
      <c r="H95" s="214">
        <f t="shared" si="6"/>
        <v>0</v>
      </c>
      <c r="I95" s="214">
        <f t="shared" si="8"/>
        <v>0</v>
      </c>
      <c r="J95" s="206">
        <v>0.05</v>
      </c>
      <c r="K95" s="1"/>
    </row>
    <row r="96" spans="2:11" ht="30" customHeight="1" thickBot="1">
      <c r="B96" s="183">
        <v>90</v>
      </c>
      <c r="C96" s="178" t="s">
        <v>239</v>
      </c>
      <c r="D96" s="177" t="s">
        <v>6</v>
      </c>
      <c r="E96" s="177">
        <v>60</v>
      </c>
      <c r="F96" s="179"/>
      <c r="G96" s="138">
        <f t="shared" si="7"/>
        <v>0</v>
      </c>
      <c r="H96" s="214">
        <f t="shared" si="6"/>
        <v>0</v>
      </c>
      <c r="I96" s="214">
        <f t="shared" si="8"/>
        <v>0</v>
      </c>
      <c r="J96" s="206">
        <v>0.05</v>
      </c>
      <c r="K96" s="1"/>
    </row>
    <row r="97" spans="2:11" ht="33" customHeight="1" thickBot="1">
      <c r="B97" s="183">
        <v>91</v>
      </c>
      <c r="C97" s="178" t="s">
        <v>240</v>
      </c>
      <c r="D97" s="177" t="s">
        <v>6</v>
      </c>
      <c r="E97" s="177">
        <v>30</v>
      </c>
      <c r="F97" s="179"/>
      <c r="G97" s="138">
        <f t="shared" si="7"/>
        <v>0</v>
      </c>
      <c r="H97" s="214">
        <f t="shared" si="6"/>
        <v>0</v>
      </c>
      <c r="I97" s="214">
        <f t="shared" si="8"/>
        <v>0</v>
      </c>
      <c r="J97" s="206">
        <v>0.05</v>
      </c>
      <c r="K97" s="1"/>
    </row>
    <row r="98" spans="2:11" ht="30" customHeight="1" thickBot="1">
      <c r="B98" s="183">
        <v>92</v>
      </c>
      <c r="C98" s="178" t="s">
        <v>241</v>
      </c>
      <c r="D98" s="177" t="s">
        <v>6</v>
      </c>
      <c r="E98" s="177">
        <v>30</v>
      </c>
      <c r="F98" s="179"/>
      <c r="G98" s="138">
        <f t="shared" si="7"/>
        <v>0</v>
      </c>
      <c r="H98" s="214">
        <f t="shared" si="6"/>
        <v>0</v>
      </c>
      <c r="I98" s="214">
        <f t="shared" si="8"/>
        <v>0</v>
      </c>
      <c r="J98" s="206">
        <v>0.05</v>
      </c>
      <c r="K98" s="1"/>
    </row>
    <row r="99" spans="2:11" ht="30.75" customHeight="1" thickBot="1">
      <c r="B99" s="183">
        <v>93</v>
      </c>
      <c r="C99" s="178" t="s">
        <v>242</v>
      </c>
      <c r="D99" s="177" t="s">
        <v>211</v>
      </c>
      <c r="E99" s="177">
        <v>20</v>
      </c>
      <c r="F99" s="179"/>
      <c r="G99" s="138">
        <f t="shared" si="7"/>
        <v>0</v>
      </c>
      <c r="H99" s="214">
        <f t="shared" si="6"/>
        <v>0</v>
      </c>
      <c r="I99" s="214">
        <f t="shared" si="8"/>
        <v>0</v>
      </c>
      <c r="J99" s="206">
        <v>0.05</v>
      </c>
      <c r="K99" s="1"/>
    </row>
    <row r="100" spans="2:11" ht="30.75" customHeight="1" thickBot="1">
      <c r="B100" s="183">
        <v>94</v>
      </c>
      <c r="C100" s="178" t="s">
        <v>260</v>
      </c>
      <c r="D100" s="177" t="s">
        <v>32</v>
      </c>
      <c r="E100" s="177">
        <v>100</v>
      </c>
      <c r="F100" s="179"/>
      <c r="G100" s="138">
        <f>E100*F100</f>
        <v>0</v>
      </c>
      <c r="H100" s="214">
        <f>G100*8%</f>
        <v>0</v>
      </c>
      <c r="I100" s="214">
        <f t="shared" si="8"/>
        <v>0</v>
      </c>
      <c r="J100" s="206">
        <v>0.08</v>
      </c>
      <c r="K100" s="1"/>
    </row>
    <row r="101" spans="2:11" ht="30.75" customHeight="1" thickBot="1">
      <c r="B101" s="183">
        <v>95</v>
      </c>
      <c r="C101" s="178" t="s">
        <v>261</v>
      </c>
      <c r="D101" s="177" t="s">
        <v>22</v>
      </c>
      <c r="E101" s="177">
        <v>100</v>
      </c>
      <c r="F101" s="179"/>
      <c r="G101" s="138">
        <f t="shared" si="7"/>
        <v>0</v>
      </c>
      <c r="H101" s="214">
        <f aca="true" t="shared" si="9" ref="H101:H106">G101*5%</f>
        <v>0</v>
      </c>
      <c r="I101" s="214">
        <f t="shared" si="8"/>
        <v>0</v>
      </c>
      <c r="J101" s="206">
        <v>0.05</v>
      </c>
      <c r="K101" s="1"/>
    </row>
    <row r="102" spans="2:11" ht="30.75" customHeight="1" thickBot="1">
      <c r="B102" s="183">
        <v>96</v>
      </c>
      <c r="C102" s="178" t="s">
        <v>262</v>
      </c>
      <c r="D102" s="177" t="s">
        <v>22</v>
      </c>
      <c r="E102" s="177">
        <v>100</v>
      </c>
      <c r="F102" s="179"/>
      <c r="G102" s="138">
        <f t="shared" si="7"/>
        <v>0</v>
      </c>
      <c r="H102" s="214">
        <f t="shared" si="9"/>
        <v>0</v>
      </c>
      <c r="I102" s="214">
        <f t="shared" si="8"/>
        <v>0</v>
      </c>
      <c r="J102" s="206">
        <v>0.05</v>
      </c>
      <c r="K102" s="1"/>
    </row>
    <row r="103" spans="2:11" ht="30.75" customHeight="1" thickBot="1">
      <c r="B103" s="183">
        <v>97</v>
      </c>
      <c r="C103" s="178" t="s">
        <v>275</v>
      </c>
      <c r="D103" s="177" t="s">
        <v>22</v>
      </c>
      <c r="E103" s="177">
        <v>100</v>
      </c>
      <c r="F103" s="179"/>
      <c r="G103" s="138">
        <f t="shared" si="7"/>
        <v>0</v>
      </c>
      <c r="H103" s="214">
        <f t="shared" si="9"/>
        <v>0</v>
      </c>
      <c r="I103" s="214">
        <f t="shared" si="8"/>
        <v>0</v>
      </c>
      <c r="J103" s="206">
        <v>0.05</v>
      </c>
      <c r="K103" s="1"/>
    </row>
    <row r="104" spans="2:11" ht="30" customHeight="1" thickBot="1">
      <c r="B104" s="183">
        <v>98</v>
      </c>
      <c r="C104" s="178" t="s">
        <v>243</v>
      </c>
      <c r="D104" s="177" t="s">
        <v>22</v>
      </c>
      <c r="E104" s="177">
        <v>600</v>
      </c>
      <c r="F104" s="179"/>
      <c r="G104" s="138">
        <f t="shared" si="7"/>
        <v>0</v>
      </c>
      <c r="H104" s="214">
        <f t="shared" si="9"/>
        <v>0</v>
      </c>
      <c r="I104" s="214">
        <f t="shared" si="8"/>
        <v>0</v>
      </c>
      <c r="J104" s="206">
        <v>0.05</v>
      </c>
      <c r="K104" s="1"/>
    </row>
    <row r="105" spans="2:11" ht="30" customHeight="1" thickBot="1">
      <c r="B105" s="184">
        <v>99</v>
      </c>
      <c r="C105" s="181" t="s">
        <v>276</v>
      </c>
      <c r="D105" s="180" t="s">
        <v>6</v>
      </c>
      <c r="E105" s="180">
        <v>30</v>
      </c>
      <c r="F105" s="182"/>
      <c r="G105" s="213">
        <f t="shared" si="7"/>
        <v>0</v>
      </c>
      <c r="H105" s="214">
        <f t="shared" si="9"/>
        <v>0</v>
      </c>
      <c r="I105" s="214">
        <f t="shared" si="8"/>
        <v>0</v>
      </c>
      <c r="J105" s="206">
        <v>0.05</v>
      </c>
      <c r="K105" s="1"/>
    </row>
    <row r="106" spans="2:11" ht="30" customHeight="1" thickBot="1">
      <c r="B106" s="184">
        <v>100</v>
      </c>
      <c r="C106" s="181" t="s">
        <v>277</v>
      </c>
      <c r="D106" s="180" t="s">
        <v>6</v>
      </c>
      <c r="E106" s="180">
        <v>40</v>
      </c>
      <c r="F106" s="182"/>
      <c r="G106" s="213">
        <f t="shared" si="7"/>
        <v>0</v>
      </c>
      <c r="H106" s="214">
        <f t="shared" si="9"/>
        <v>0</v>
      </c>
      <c r="I106" s="214">
        <f t="shared" si="8"/>
        <v>0</v>
      </c>
      <c r="J106" s="206">
        <v>0.05</v>
      </c>
      <c r="K106" s="1"/>
    </row>
    <row r="107" spans="2:11" ht="30" customHeight="1">
      <c r="B107" s="184">
        <v>101</v>
      </c>
      <c r="C107" s="181" t="s">
        <v>279</v>
      </c>
      <c r="D107" s="180" t="s">
        <v>32</v>
      </c>
      <c r="E107" s="180">
        <v>30</v>
      </c>
      <c r="F107" s="182"/>
      <c r="G107" s="225">
        <f t="shared" si="7"/>
        <v>0</v>
      </c>
      <c r="H107" s="229">
        <f>G107*8%</f>
        <v>0</v>
      </c>
      <c r="I107" s="229">
        <f t="shared" si="8"/>
        <v>0</v>
      </c>
      <c r="J107" s="206">
        <v>0.08</v>
      </c>
      <c r="K107" s="1"/>
    </row>
    <row r="108" spans="2:11" ht="30" customHeight="1">
      <c r="B108" s="184">
        <v>102</v>
      </c>
      <c r="C108" s="178" t="s">
        <v>278</v>
      </c>
      <c r="D108" s="177" t="s">
        <v>6</v>
      </c>
      <c r="E108" s="177">
        <v>10</v>
      </c>
      <c r="F108" s="179"/>
      <c r="G108" s="134">
        <f t="shared" si="7"/>
        <v>0</v>
      </c>
      <c r="H108" s="214">
        <f>G108*5%</f>
        <v>0</v>
      </c>
      <c r="I108" s="214">
        <f t="shared" si="8"/>
        <v>0</v>
      </c>
      <c r="J108" s="206">
        <v>0.05</v>
      </c>
      <c r="K108" s="1"/>
    </row>
    <row r="109" spans="2:11" ht="30" customHeight="1">
      <c r="B109" s="184">
        <v>103</v>
      </c>
      <c r="C109" s="178" t="s">
        <v>290</v>
      </c>
      <c r="D109" s="177" t="s">
        <v>6</v>
      </c>
      <c r="E109" s="177">
        <v>100</v>
      </c>
      <c r="F109" s="179"/>
      <c r="G109" s="134">
        <f t="shared" si="7"/>
        <v>0</v>
      </c>
      <c r="H109" s="214">
        <f>G109*5%</f>
        <v>0</v>
      </c>
      <c r="I109" s="214">
        <f t="shared" si="8"/>
        <v>0</v>
      </c>
      <c r="J109" s="206">
        <v>0.05</v>
      </c>
      <c r="K109" s="1"/>
    </row>
    <row r="110" spans="2:11" ht="30" customHeight="1">
      <c r="B110" s="184">
        <v>104</v>
      </c>
      <c r="C110" s="178" t="s">
        <v>291</v>
      </c>
      <c r="D110" s="177" t="s">
        <v>6</v>
      </c>
      <c r="E110" s="177">
        <v>300</v>
      </c>
      <c r="F110" s="179"/>
      <c r="G110" s="134">
        <f t="shared" si="7"/>
        <v>0</v>
      </c>
      <c r="H110" s="214">
        <f>G110*5%</f>
        <v>0</v>
      </c>
      <c r="I110" s="214">
        <f>G110+H110</f>
        <v>0</v>
      </c>
      <c r="J110" s="206">
        <v>0.05</v>
      </c>
      <c r="K110" s="1"/>
    </row>
    <row r="111" spans="2:11" ht="30" customHeight="1">
      <c r="B111" s="184">
        <v>105</v>
      </c>
      <c r="C111" s="178" t="s">
        <v>292</v>
      </c>
      <c r="D111" s="177" t="s">
        <v>6</v>
      </c>
      <c r="E111" s="177">
        <v>100</v>
      </c>
      <c r="F111" s="179"/>
      <c r="G111" s="134">
        <f t="shared" si="7"/>
        <v>0</v>
      </c>
      <c r="H111" s="214">
        <f>G111*5%</f>
        <v>0</v>
      </c>
      <c r="I111" s="214">
        <f>G111+H111</f>
        <v>0</v>
      </c>
      <c r="J111" s="206">
        <v>0.05</v>
      </c>
      <c r="K111" s="1"/>
    </row>
    <row r="112" spans="2:11" ht="30" customHeight="1">
      <c r="B112" s="184">
        <v>106</v>
      </c>
      <c r="C112" s="178" t="s">
        <v>293</v>
      </c>
      <c r="D112" s="177" t="s">
        <v>32</v>
      </c>
      <c r="E112" s="177">
        <v>700</v>
      </c>
      <c r="F112" s="179"/>
      <c r="G112" s="134">
        <f t="shared" si="7"/>
        <v>0</v>
      </c>
      <c r="H112" s="214">
        <f>G112*5%</f>
        <v>0</v>
      </c>
      <c r="I112" s="214">
        <f>G112+H112</f>
        <v>0</v>
      </c>
      <c r="J112" s="206">
        <v>0.05</v>
      </c>
      <c r="K112" s="1"/>
    </row>
    <row r="113" spans="2:11" ht="54" customHeight="1" thickBot="1">
      <c r="B113" s="258" t="s">
        <v>200</v>
      </c>
      <c r="C113" s="259"/>
      <c r="D113" s="259"/>
      <c r="E113" s="259"/>
      <c r="F113" s="259"/>
      <c r="G113" s="169">
        <f>SUM(G7:G112)</f>
        <v>0</v>
      </c>
      <c r="H113" s="169">
        <f>SUM(H7:H112)</f>
        <v>0</v>
      </c>
      <c r="I113" s="207">
        <f>SUM(I7:I112)</f>
        <v>0</v>
      </c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61"/>
      <c r="D116" s="1"/>
      <c r="E116" s="1"/>
      <c r="F116" s="1"/>
      <c r="G116" s="1"/>
      <c r="H116" s="1"/>
      <c r="I116" s="1"/>
      <c r="J116" s="1"/>
      <c r="K116" s="1"/>
    </row>
  </sheetData>
  <sheetProtection/>
  <mergeCells count="3">
    <mergeCell ref="C2:H2"/>
    <mergeCell ref="C3:H3"/>
    <mergeCell ref="B113:F113"/>
  </mergeCells>
  <printOptions/>
  <pageMargins left="0.7" right="0.7" top="0.75" bottom="0.75" header="0.3" footer="0.3"/>
  <pageSetup fitToHeight="0" fitToWidth="1" horizontalDpi="300" verticalDpi="3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30"/>
  <sheetViews>
    <sheetView zoomScalePageLayoutView="0" workbookViewId="0" topLeftCell="C25">
      <selection activeCell="H8" sqref="H8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</cols>
  <sheetData>
    <row r="3" spans="4:9" ht="15">
      <c r="D3" s="245" t="s">
        <v>30</v>
      </c>
      <c r="E3" s="245"/>
      <c r="F3" s="245"/>
      <c r="G3" s="245"/>
      <c r="H3" s="245"/>
      <c r="I3" s="245"/>
    </row>
    <row r="4" spans="4:9" ht="15">
      <c r="D4" s="245" t="s">
        <v>66</v>
      </c>
      <c r="E4" s="245"/>
      <c r="F4" s="245"/>
      <c r="G4" s="245"/>
      <c r="H4" s="245"/>
      <c r="I4" s="24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24</v>
      </c>
      <c r="H6" s="24" t="s">
        <v>25</v>
      </c>
      <c r="I6" s="24" t="s">
        <v>26</v>
      </c>
      <c r="J6" s="25" t="s">
        <v>27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</row>
    <row r="8" spans="3:11" ht="24.75" customHeight="1">
      <c r="C8" s="14">
        <v>1</v>
      </c>
      <c r="D8" s="62" t="s">
        <v>61</v>
      </c>
      <c r="E8" s="63" t="s">
        <v>32</v>
      </c>
      <c r="F8" s="63">
        <v>350</v>
      </c>
      <c r="G8" s="64"/>
      <c r="H8" s="151">
        <f>F8*G8</f>
        <v>0</v>
      </c>
      <c r="I8" s="151">
        <f>H8*0.05</f>
        <v>0</v>
      </c>
      <c r="J8" s="152">
        <f>SUM(H8:I8)</f>
        <v>0</v>
      </c>
      <c r="K8" s="215">
        <v>0.05</v>
      </c>
    </row>
    <row r="9" spans="3:11" ht="24.75" customHeight="1">
      <c r="C9" s="175">
        <v>2</v>
      </c>
      <c r="D9" s="172" t="s">
        <v>206</v>
      </c>
      <c r="E9" s="171" t="s">
        <v>32</v>
      </c>
      <c r="F9" s="171">
        <v>100</v>
      </c>
      <c r="G9" s="174"/>
      <c r="H9" s="151">
        <f>F9*G9</f>
        <v>0</v>
      </c>
      <c r="I9" s="151">
        <f>H9*0.05</f>
        <v>0</v>
      </c>
      <c r="J9" s="152">
        <f>SUM(H9:I9)</f>
        <v>0</v>
      </c>
      <c r="K9" s="215">
        <v>0.05</v>
      </c>
    </row>
    <row r="10" spans="3:11" ht="24.75" customHeight="1">
      <c r="C10" s="175">
        <v>3</v>
      </c>
      <c r="D10" s="172" t="s">
        <v>62</v>
      </c>
      <c r="E10" s="171" t="s">
        <v>32</v>
      </c>
      <c r="F10" s="171">
        <v>750</v>
      </c>
      <c r="G10" s="174"/>
      <c r="H10" s="153">
        <f aca="true" t="shared" si="0" ref="H10:H23">F10*G10</f>
        <v>0</v>
      </c>
      <c r="I10" s="153">
        <f aca="true" t="shared" si="1" ref="I10:I23">H10*0.05</f>
        <v>0</v>
      </c>
      <c r="J10" s="154">
        <f aca="true" t="shared" si="2" ref="J10:J23">SUM(H10:I10)</f>
        <v>0</v>
      </c>
      <c r="K10" s="215">
        <v>0.05</v>
      </c>
    </row>
    <row r="11" spans="3:11" ht="24.75" customHeight="1">
      <c r="C11" s="175">
        <v>4</v>
      </c>
      <c r="D11" s="172" t="s">
        <v>207</v>
      </c>
      <c r="E11" s="171" t="s">
        <v>32</v>
      </c>
      <c r="F11" s="171">
        <v>1600</v>
      </c>
      <c r="G11" s="174"/>
      <c r="H11" s="153">
        <f t="shared" si="0"/>
        <v>0</v>
      </c>
      <c r="I11" s="153">
        <f t="shared" si="1"/>
        <v>0</v>
      </c>
      <c r="J11" s="154">
        <f t="shared" si="2"/>
        <v>0</v>
      </c>
      <c r="K11" s="215">
        <v>0.05</v>
      </c>
    </row>
    <row r="12" spans="3:11" ht="38.25" customHeight="1">
      <c r="C12" s="175">
        <v>5</v>
      </c>
      <c r="D12" s="185" t="s">
        <v>63</v>
      </c>
      <c r="E12" s="171" t="s">
        <v>32</v>
      </c>
      <c r="F12" s="171">
        <v>3800</v>
      </c>
      <c r="G12" s="174"/>
      <c r="H12" s="153">
        <f t="shared" si="0"/>
        <v>0</v>
      </c>
      <c r="I12" s="153">
        <f t="shared" si="1"/>
        <v>0</v>
      </c>
      <c r="J12" s="154">
        <f t="shared" si="2"/>
        <v>0</v>
      </c>
      <c r="K12" s="215">
        <v>0.05</v>
      </c>
    </row>
    <row r="13" spans="3:11" ht="24.75" customHeight="1">
      <c r="C13" s="175">
        <v>6</v>
      </c>
      <c r="D13" s="172" t="s">
        <v>143</v>
      </c>
      <c r="E13" s="171" t="s">
        <v>6</v>
      </c>
      <c r="F13" s="171">
        <v>1400</v>
      </c>
      <c r="G13" s="174"/>
      <c r="H13" s="153">
        <f t="shared" si="0"/>
        <v>0</v>
      </c>
      <c r="I13" s="153">
        <f t="shared" si="1"/>
        <v>0</v>
      </c>
      <c r="J13" s="154">
        <f t="shared" si="2"/>
        <v>0</v>
      </c>
      <c r="K13" s="215">
        <v>0.05</v>
      </c>
    </row>
    <row r="14" spans="3:11" ht="36.75" customHeight="1">
      <c r="C14" s="175">
        <v>7</v>
      </c>
      <c r="D14" s="185" t="s">
        <v>214</v>
      </c>
      <c r="E14" s="171" t="s">
        <v>32</v>
      </c>
      <c r="F14" s="171">
        <v>1300</v>
      </c>
      <c r="G14" s="174"/>
      <c r="H14" s="153">
        <f t="shared" si="0"/>
        <v>0</v>
      </c>
      <c r="I14" s="153">
        <f t="shared" si="1"/>
        <v>0</v>
      </c>
      <c r="J14" s="154">
        <f t="shared" si="2"/>
        <v>0</v>
      </c>
      <c r="K14" s="215">
        <v>0.05</v>
      </c>
    </row>
    <row r="15" spans="3:11" ht="24.75" customHeight="1">
      <c r="C15" s="175">
        <v>8</v>
      </c>
      <c r="D15" s="172" t="s">
        <v>64</v>
      </c>
      <c r="E15" s="171" t="s">
        <v>6</v>
      </c>
      <c r="F15" s="171">
        <v>1000</v>
      </c>
      <c r="G15" s="174"/>
      <c r="H15" s="153">
        <f t="shared" si="0"/>
        <v>0</v>
      </c>
      <c r="I15" s="153">
        <f t="shared" si="1"/>
        <v>0</v>
      </c>
      <c r="J15" s="154">
        <f t="shared" si="2"/>
        <v>0</v>
      </c>
      <c r="K15" s="215">
        <v>0.05</v>
      </c>
    </row>
    <row r="16" spans="3:11" ht="24.75" customHeight="1">
      <c r="C16" s="175">
        <v>9</v>
      </c>
      <c r="D16" s="172" t="s">
        <v>165</v>
      </c>
      <c r="E16" s="171" t="s">
        <v>32</v>
      </c>
      <c r="F16" s="171">
        <v>57</v>
      </c>
      <c r="G16" s="174"/>
      <c r="H16" s="155">
        <f t="shared" si="0"/>
        <v>0</v>
      </c>
      <c r="I16" s="155">
        <f t="shared" si="1"/>
        <v>0</v>
      </c>
      <c r="J16" s="156">
        <f t="shared" si="2"/>
        <v>0</v>
      </c>
      <c r="K16" s="215">
        <v>0.05</v>
      </c>
    </row>
    <row r="17" spans="3:11" ht="24.75" customHeight="1">
      <c r="C17" s="175">
        <v>10</v>
      </c>
      <c r="D17" s="172" t="s">
        <v>295</v>
      </c>
      <c r="E17" s="171" t="s">
        <v>32</v>
      </c>
      <c r="F17" s="171">
        <v>200</v>
      </c>
      <c r="G17" s="174"/>
      <c r="H17" s="155">
        <f t="shared" si="0"/>
        <v>0</v>
      </c>
      <c r="I17" s="155">
        <f t="shared" si="1"/>
        <v>0</v>
      </c>
      <c r="J17" s="156">
        <f t="shared" si="2"/>
        <v>0</v>
      </c>
      <c r="K17" s="215">
        <v>0.05</v>
      </c>
    </row>
    <row r="18" spans="3:11" ht="24.75" customHeight="1">
      <c r="C18" s="175">
        <v>11</v>
      </c>
      <c r="D18" s="172" t="s">
        <v>65</v>
      </c>
      <c r="E18" s="171" t="s">
        <v>32</v>
      </c>
      <c r="F18" s="171">
        <v>230</v>
      </c>
      <c r="G18" s="174"/>
      <c r="H18" s="153">
        <f t="shared" si="0"/>
        <v>0</v>
      </c>
      <c r="I18" s="153">
        <f t="shared" si="1"/>
        <v>0</v>
      </c>
      <c r="J18" s="154">
        <f t="shared" si="2"/>
        <v>0</v>
      </c>
      <c r="K18" s="215">
        <v>0.05</v>
      </c>
    </row>
    <row r="19" spans="3:11" ht="24.75" customHeight="1">
      <c r="C19" s="175">
        <v>12</v>
      </c>
      <c r="D19" s="172" t="s">
        <v>208</v>
      </c>
      <c r="E19" s="171" t="s">
        <v>32</v>
      </c>
      <c r="F19" s="171">
        <v>1700</v>
      </c>
      <c r="G19" s="174"/>
      <c r="H19" s="153">
        <f t="shared" si="0"/>
        <v>0</v>
      </c>
      <c r="I19" s="153">
        <f t="shared" si="1"/>
        <v>0</v>
      </c>
      <c r="J19" s="154">
        <f t="shared" si="2"/>
        <v>0</v>
      </c>
      <c r="K19" s="215">
        <v>0.05</v>
      </c>
    </row>
    <row r="20" spans="3:11" ht="24.75" customHeight="1">
      <c r="C20" s="175">
        <v>13</v>
      </c>
      <c r="D20" s="172" t="s">
        <v>234</v>
      </c>
      <c r="E20" s="171" t="s">
        <v>32</v>
      </c>
      <c r="F20" s="171">
        <v>600</v>
      </c>
      <c r="G20" s="174"/>
      <c r="H20" s="153">
        <f t="shared" si="0"/>
        <v>0</v>
      </c>
      <c r="I20" s="153">
        <f t="shared" si="1"/>
        <v>0</v>
      </c>
      <c r="J20" s="154">
        <f t="shared" si="2"/>
        <v>0</v>
      </c>
      <c r="K20" s="215">
        <v>0.05</v>
      </c>
    </row>
    <row r="21" spans="3:11" ht="24.75" customHeight="1">
      <c r="C21" s="175">
        <v>14</v>
      </c>
      <c r="D21" s="172" t="s">
        <v>235</v>
      </c>
      <c r="E21" s="171" t="s">
        <v>32</v>
      </c>
      <c r="F21" s="171">
        <v>50</v>
      </c>
      <c r="G21" s="174"/>
      <c r="H21" s="153">
        <f t="shared" si="0"/>
        <v>0</v>
      </c>
      <c r="I21" s="153">
        <f t="shared" si="1"/>
        <v>0</v>
      </c>
      <c r="J21" s="154">
        <f t="shared" si="2"/>
        <v>0</v>
      </c>
      <c r="K21" s="215">
        <v>0.05</v>
      </c>
    </row>
    <row r="22" spans="3:11" ht="24.75" customHeight="1">
      <c r="C22" s="175">
        <v>15</v>
      </c>
      <c r="D22" s="172" t="s">
        <v>253</v>
      </c>
      <c r="E22" s="171" t="s">
        <v>32</v>
      </c>
      <c r="F22" s="171">
        <v>800</v>
      </c>
      <c r="G22" s="174"/>
      <c r="H22" s="153">
        <f t="shared" si="0"/>
        <v>0</v>
      </c>
      <c r="I22" s="153">
        <f t="shared" si="1"/>
        <v>0</v>
      </c>
      <c r="J22" s="154">
        <f t="shared" si="2"/>
        <v>0</v>
      </c>
      <c r="K22" s="215">
        <v>0.05</v>
      </c>
    </row>
    <row r="23" spans="3:11" ht="24.75" customHeight="1">
      <c r="C23" s="208">
        <v>16</v>
      </c>
      <c r="D23" s="209" t="s">
        <v>209</v>
      </c>
      <c r="E23" s="210" t="s">
        <v>32</v>
      </c>
      <c r="F23" s="210">
        <v>500</v>
      </c>
      <c r="G23" s="174"/>
      <c r="H23" s="153">
        <f t="shared" si="0"/>
        <v>0</v>
      </c>
      <c r="I23" s="153">
        <f t="shared" si="1"/>
        <v>0</v>
      </c>
      <c r="J23" s="153">
        <f t="shared" si="2"/>
        <v>0</v>
      </c>
      <c r="K23" s="215">
        <v>0.05</v>
      </c>
    </row>
    <row r="24" spans="3:11" ht="24.75" customHeight="1">
      <c r="C24" s="171">
        <v>17</v>
      </c>
      <c r="D24" s="172" t="s">
        <v>263</v>
      </c>
      <c r="E24" s="171" t="s">
        <v>32</v>
      </c>
      <c r="F24" s="210">
        <v>100</v>
      </c>
      <c r="G24" s="174"/>
      <c r="H24" s="153">
        <f aca="true" t="shared" si="3" ref="H24:H29">F24*G24</f>
        <v>0</v>
      </c>
      <c r="I24" s="153">
        <f aca="true" t="shared" si="4" ref="I24:I29">H24*0.05</f>
        <v>0</v>
      </c>
      <c r="J24" s="153">
        <f aca="true" t="shared" si="5" ref="J24:J29">SUM(H24:I24)</f>
        <v>0</v>
      </c>
      <c r="K24" s="215">
        <v>0.05</v>
      </c>
    </row>
    <row r="25" spans="3:11" ht="24.75" customHeight="1">
      <c r="C25" s="171">
        <v>18</v>
      </c>
      <c r="D25" s="172" t="s">
        <v>296</v>
      </c>
      <c r="E25" s="171" t="s">
        <v>32</v>
      </c>
      <c r="F25" s="210">
        <v>100</v>
      </c>
      <c r="G25" s="174"/>
      <c r="H25" s="153">
        <f t="shared" si="3"/>
        <v>0</v>
      </c>
      <c r="I25" s="153">
        <f>H25*5%</f>
        <v>0</v>
      </c>
      <c r="J25" s="153">
        <f t="shared" si="5"/>
        <v>0</v>
      </c>
      <c r="K25" s="215">
        <v>0.05</v>
      </c>
    </row>
    <row r="26" spans="3:11" ht="24.75" customHeight="1">
      <c r="C26" s="171">
        <v>19</v>
      </c>
      <c r="D26" s="172" t="s">
        <v>297</v>
      </c>
      <c r="E26" s="171" t="s">
        <v>32</v>
      </c>
      <c r="F26" s="210">
        <v>150</v>
      </c>
      <c r="G26" s="174"/>
      <c r="H26" s="153">
        <f t="shared" si="3"/>
        <v>0</v>
      </c>
      <c r="I26" s="153">
        <f t="shared" si="4"/>
        <v>0</v>
      </c>
      <c r="J26" s="153">
        <f t="shared" si="5"/>
        <v>0</v>
      </c>
      <c r="K26" s="215">
        <v>0.05</v>
      </c>
    </row>
    <row r="27" spans="3:11" ht="24.75" customHeight="1">
      <c r="C27" s="171">
        <v>20</v>
      </c>
      <c r="D27" s="172" t="s">
        <v>264</v>
      </c>
      <c r="E27" s="171" t="s">
        <v>32</v>
      </c>
      <c r="F27" s="171">
        <v>80</v>
      </c>
      <c r="G27" s="174"/>
      <c r="H27" s="153">
        <f t="shared" si="3"/>
        <v>0</v>
      </c>
      <c r="I27" s="153">
        <f t="shared" si="4"/>
        <v>0</v>
      </c>
      <c r="J27" s="153">
        <f t="shared" si="5"/>
        <v>0</v>
      </c>
      <c r="K27" s="215">
        <v>0.05</v>
      </c>
    </row>
    <row r="28" spans="3:11" ht="24.75" customHeight="1">
      <c r="C28" s="171">
        <v>21</v>
      </c>
      <c r="D28" s="172" t="s">
        <v>289</v>
      </c>
      <c r="E28" s="171" t="s">
        <v>32</v>
      </c>
      <c r="F28" s="171">
        <v>450</v>
      </c>
      <c r="G28" s="174"/>
      <c r="H28" s="153">
        <f t="shared" si="3"/>
        <v>0</v>
      </c>
      <c r="I28" s="153">
        <f t="shared" si="4"/>
        <v>0</v>
      </c>
      <c r="J28" s="153">
        <f t="shared" si="5"/>
        <v>0</v>
      </c>
      <c r="K28" s="215">
        <v>0.05</v>
      </c>
    </row>
    <row r="29" spans="3:11" ht="24.75" customHeight="1">
      <c r="C29" s="171">
        <v>22</v>
      </c>
      <c r="D29" s="172" t="s">
        <v>288</v>
      </c>
      <c r="E29" s="171" t="s">
        <v>32</v>
      </c>
      <c r="F29" s="171">
        <v>100</v>
      </c>
      <c r="G29" s="174"/>
      <c r="H29" s="153">
        <f t="shared" si="3"/>
        <v>0</v>
      </c>
      <c r="I29" s="153">
        <f t="shared" si="4"/>
        <v>0</v>
      </c>
      <c r="J29" s="153">
        <f t="shared" si="5"/>
        <v>0</v>
      </c>
      <c r="K29" s="215">
        <v>0.05</v>
      </c>
    </row>
    <row r="30" spans="3:10" ht="24.75" customHeight="1" thickBot="1">
      <c r="C30" s="260" t="s">
        <v>200</v>
      </c>
      <c r="D30" s="261"/>
      <c r="E30" s="261"/>
      <c r="F30" s="261"/>
      <c r="G30" s="261"/>
      <c r="H30" s="211">
        <f>SUM(H8:H29)</f>
        <v>0</v>
      </c>
      <c r="I30" s="211">
        <f>SUM(I8:I29)</f>
        <v>0</v>
      </c>
      <c r="J30" s="212">
        <f>SUM(J8:J29)</f>
        <v>0</v>
      </c>
    </row>
  </sheetData>
  <sheetProtection/>
  <mergeCells count="3">
    <mergeCell ref="D3:I3"/>
    <mergeCell ref="D4:I4"/>
    <mergeCell ref="C30:G30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N62"/>
  <sheetViews>
    <sheetView zoomScalePageLayoutView="0" workbookViewId="0" topLeftCell="D46">
      <selection activeCell="E21" sqref="E21"/>
    </sheetView>
  </sheetViews>
  <sheetFormatPr defaultColWidth="9.140625" defaultRowHeight="15"/>
  <cols>
    <col min="5" max="5" width="42.140625" style="0" customWidth="1"/>
    <col min="6" max="6" width="13.28125" style="0" customWidth="1"/>
    <col min="7" max="7" width="11.8515625" style="0" customWidth="1"/>
    <col min="8" max="8" width="12.421875" style="0" customWidth="1"/>
    <col min="9" max="9" width="11.421875" style="0" bestFit="1" customWidth="1"/>
    <col min="10" max="10" width="10.00390625" style="0" bestFit="1" customWidth="1"/>
    <col min="11" max="11" width="11.00390625" style="0" bestFit="1" customWidth="1"/>
  </cols>
  <sheetData>
    <row r="3" spans="5:10" ht="15">
      <c r="E3" s="245" t="s">
        <v>30</v>
      </c>
      <c r="F3" s="245"/>
      <c r="G3" s="245"/>
      <c r="H3" s="245"/>
      <c r="I3" s="245"/>
      <c r="J3" s="245"/>
    </row>
    <row r="4" spans="5:10" ht="15">
      <c r="E4" s="245" t="s">
        <v>102</v>
      </c>
      <c r="F4" s="245"/>
      <c r="G4" s="245"/>
      <c r="H4" s="245"/>
      <c r="I4" s="245"/>
      <c r="J4" s="245"/>
    </row>
    <row r="5" ht="15.75" thickBot="1"/>
    <row r="6" spans="4:11" ht="45.75" thickBot="1">
      <c r="D6" s="20" t="s">
        <v>0</v>
      </c>
      <c r="E6" s="21" t="s">
        <v>1</v>
      </c>
      <c r="F6" s="22" t="s">
        <v>2</v>
      </c>
      <c r="G6" s="23" t="s">
        <v>3</v>
      </c>
      <c r="H6" s="24" t="s">
        <v>24</v>
      </c>
      <c r="I6" s="24" t="s">
        <v>25</v>
      </c>
      <c r="J6" s="24" t="s">
        <v>26</v>
      </c>
      <c r="K6" s="25" t="s">
        <v>27</v>
      </c>
    </row>
    <row r="7" spans="4:11" ht="15.75" thickBot="1">
      <c r="D7" s="18">
        <v>1</v>
      </c>
      <c r="E7" s="19">
        <v>2</v>
      </c>
      <c r="F7" s="19">
        <v>3</v>
      </c>
      <c r="G7" s="19">
        <v>4</v>
      </c>
      <c r="H7" s="12">
        <v>5</v>
      </c>
      <c r="I7" s="12">
        <v>6</v>
      </c>
      <c r="J7" s="12">
        <v>7</v>
      </c>
      <c r="K7" s="13">
        <v>8</v>
      </c>
    </row>
    <row r="8" spans="4:12" ht="24.75" customHeight="1" thickBot="1">
      <c r="D8" s="72">
        <v>1</v>
      </c>
      <c r="E8" s="73" t="s">
        <v>67</v>
      </c>
      <c r="F8" s="74" t="s">
        <v>32</v>
      </c>
      <c r="G8" s="74">
        <v>170</v>
      </c>
      <c r="H8" s="75"/>
      <c r="I8" s="147">
        <f>H8*G8</f>
        <v>0</v>
      </c>
      <c r="J8" s="147">
        <f>I8*5%</f>
        <v>0</v>
      </c>
      <c r="K8" s="148">
        <f>I8+J8</f>
        <v>0</v>
      </c>
      <c r="L8" s="215">
        <v>0.05</v>
      </c>
    </row>
    <row r="9" spans="4:12" ht="24.75" customHeight="1" thickBot="1">
      <c r="D9" s="56">
        <v>2</v>
      </c>
      <c r="E9" s="60" t="s">
        <v>68</v>
      </c>
      <c r="F9" s="58" t="s">
        <v>6</v>
      </c>
      <c r="G9" s="58">
        <v>100</v>
      </c>
      <c r="H9" s="2"/>
      <c r="I9" s="147">
        <f aca="true" t="shared" si="0" ref="I9:I59">H9*G9</f>
        <v>0</v>
      </c>
      <c r="J9" s="134">
        <f>I9*0.05</f>
        <v>0</v>
      </c>
      <c r="K9" s="137">
        <f>SUM(I9:J9)</f>
        <v>0</v>
      </c>
      <c r="L9" s="215">
        <v>0.05</v>
      </c>
    </row>
    <row r="10" spans="4:12" ht="24.75" customHeight="1" thickBot="1">
      <c r="D10" s="56">
        <v>3</v>
      </c>
      <c r="E10" s="60" t="s">
        <v>69</v>
      </c>
      <c r="F10" s="58" t="s">
        <v>6</v>
      </c>
      <c r="G10" s="58">
        <v>900</v>
      </c>
      <c r="H10" s="3"/>
      <c r="I10" s="147">
        <f t="shared" si="0"/>
        <v>0</v>
      </c>
      <c r="J10" s="134">
        <f>I10*5%</f>
        <v>0</v>
      </c>
      <c r="K10" s="137">
        <f aca="true" t="shared" si="1" ref="K10:K31">SUM(I10:J10)</f>
        <v>0</v>
      </c>
      <c r="L10" s="215">
        <v>0.05</v>
      </c>
    </row>
    <row r="11" spans="4:12" ht="24.75" customHeight="1" thickBot="1">
      <c r="D11" s="56">
        <v>4</v>
      </c>
      <c r="E11" s="78" t="s">
        <v>70</v>
      </c>
      <c r="F11" s="2" t="s">
        <v>6</v>
      </c>
      <c r="G11" s="2">
        <v>80</v>
      </c>
      <c r="H11" s="3"/>
      <c r="I11" s="147">
        <f t="shared" si="0"/>
        <v>0</v>
      </c>
      <c r="J11" s="134">
        <f>I11*5%</f>
        <v>0</v>
      </c>
      <c r="K11" s="137">
        <f t="shared" si="1"/>
        <v>0</v>
      </c>
      <c r="L11" s="215">
        <v>0.05</v>
      </c>
    </row>
    <row r="12" spans="4:12" ht="24.75" customHeight="1" thickBot="1">
      <c r="D12" s="56">
        <v>5</v>
      </c>
      <c r="E12" s="78" t="s">
        <v>71</v>
      </c>
      <c r="F12" s="2" t="s">
        <v>32</v>
      </c>
      <c r="G12" s="2">
        <v>450</v>
      </c>
      <c r="H12" s="3"/>
      <c r="I12" s="147">
        <f t="shared" si="0"/>
        <v>0</v>
      </c>
      <c r="J12" s="134">
        <f>I12*5%</f>
        <v>0</v>
      </c>
      <c r="K12" s="137">
        <f t="shared" si="1"/>
        <v>0</v>
      </c>
      <c r="L12" s="215">
        <v>0.05</v>
      </c>
    </row>
    <row r="13" spans="4:12" ht="24.75" customHeight="1" thickBot="1">
      <c r="D13" s="56">
        <v>6</v>
      </c>
      <c r="E13" s="60" t="s">
        <v>72</v>
      </c>
      <c r="F13" s="58" t="s">
        <v>6</v>
      </c>
      <c r="G13" s="58">
        <v>300</v>
      </c>
      <c r="H13" s="3"/>
      <c r="I13" s="147">
        <f t="shared" si="0"/>
        <v>0</v>
      </c>
      <c r="J13" s="134">
        <f>I13*0.05</f>
        <v>0</v>
      </c>
      <c r="K13" s="137">
        <f t="shared" si="1"/>
        <v>0</v>
      </c>
      <c r="L13" s="215">
        <v>0.05</v>
      </c>
    </row>
    <row r="14" spans="4:12" ht="24.75" customHeight="1" thickBot="1">
      <c r="D14" s="56">
        <v>7</v>
      </c>
      <c r="E14" s="60" t="s">
        <v>73</v>
      </c>
      <c r="F14" s="58" t="s">
        <v>6</v>
      </c>
      <c r="G14" s="58">
        <v>300</v>
      </c>
      <c r="H14" s="3"/>
      <c r="I14" s="147">
        <f t="shared" si="0"/>
        <v>0</v>
      </c>
      <c r="J14" s="134">
        <f>I14*0.05</f>
        <v>0</v>
      </c>
      <c r="K14" s="137">
        <f t="shared" si="1"/>
        <v>0</v>
      </c>
      <c r="L14" s="215">
        <v>0.05</v>
      </c>
    </row>
    <row r="15" spans="4:12" ht="24.75" customHeight="1" thickBot="1">
      <c r="D15" s="56">
        <v>8</v>
      </c>
      <c r="E15" s="78" t="s">
        <v>74</v>
      </c>
      <c r="F15" s="2" t="s">
        <v>6</v>
      </c>
      <c r="G15" s="2">
        <v>100</v>
      </c>
      <c r="H15" s="3"/>
      <c r="I15" s="147">
        <f t="shared" si="0"/>
        <v>0</v>
      </c>
      <c r="J15" s="134">
        <f>I15*0.05</f>
        <v>0</v>
      </c>
      <c r="K15" s="137">
        <f t="shared" si="1"/>
        <v>0</v>
      </c>
      <c r="L15" s="215">
        <v>0.05</v>
      </c>
    </row>
    <row r="16" spans="4:12" ht="24.75" customHeight="1" thickBot="1">
      <c r="D16" s="56">
        <v>9</v>
      </c>
      <c r="E16" s="60" t="s">
        <v>75</v>
      </c>
      <c r="F16" s="58" t="s">
        <v>6</v>
      </c>
      <c r="G16" s="58">
        <v>46</v>
      </c>
      <c r="H16" s="3"/>
      <c r="I16" s="147">
        <f t="shared" si="0"/>
        <v>0</v>
      </c>
      <c r="J16" s="134">
        <f>I16*5%</f>
        <v>0</v>
      </c>
      <c r="K16" s="137">
        <f t="shared" si="1"/>
        <v>0</v>
      </c>
      <c r="L16" s="215">
        <v>0.05</v>
      </c>
    </row>
    <row r="17" spans="4:12" ht="24.75" customHeight="1" thickBot="1">
      <c r="D17" s="56">
        <v>10</v>
      </c>
      <c r="E17" s="60" t="s">
        <v>76</v>
      </c>
      <c r="F17" s="58" t="s">
        <v>32</v>
      </c>
      <c r="G17" s="58">
        <v>20</v>
      </c>
      <c r="H17" s="3"/>
      <c r="I17" s="147">
        <f t="shared" si="0"/>
        <v>0</v>
      </c>
      <c r="J17" s="134">
        <f>I17*5%</f>
        <v>0</v>
      </c>
      <c r="K17" s="137">
        <f t="shared" si="1"/>
        <v>0</v>
      </c>
      <c r="L17" s="215">
        <v>0.05</v>
      </c>
    </row>
    <row r="18" spans="4:12" ht="24.75" customHeight="1" thickBot="1">
      <c r="D18" s="56">
        <v>11</v>
      </c>
      <c r="E18" s="78" t="s">
        <v>77</v>
      </c>
      <c r="F18" s="2" t="s">
        <v>6</v>
      </c>
      <c r="G18" s="2">
        <v>600</v>
      </c>
      <c r="H18" s="2"/>
      <c r="I18" s="147">
        <f t="shared" si="0"/>
        <v>0</v>
      </c>
      <c r="J18" s="134">
        <f>I18*0.05</f>
        <v>0</v>
      </c>
      <c r="K18" s="137">
        <f t="shared" si="1"/>
        <v>0</v>
      </c>
      <c r="L18" s="215">
        <v>0.05</v>
      </c>
    </row>
    <row r="19" spans="4:12" ht="24.75" customHeight="1" thickBot="1">
      <c r="D19" s="56">
        <v>12</v>
      </c>
      <c r="E19" s="60" t="s">
        <v>79</v>
      </c>
      <c r="F19" s="58" t="s">
        <v>6</v>
      </c>
      <c r="G19" s="58">
        <v>1000</v>
      </c>
      <c r="H19" s="3"/>
      <c r="I19" s="147">
        <f t="shared" si="0"/>
        <v>0</v>
      </c>
      <c r="J19" s="134">
        <f>I19*5%</f>
        <v>0</v>
      </c>
      <c r="K19" s="137">
        <f t="shared" si="1"/>
        <v>0</v>
      </c>
      <c r="L19" s="215">
        <v>0.05</v>
      </c>
    </row>
    <row r="20" spans="4:12" ht="24.75" customHeight="1" thickBot="1">
      <c r="D20" s="56">
        <v>13</v>
      </c>
      <c r="E20" s="60" t="s">
        <v>80</v>
      </c>
      <c r="F20" s="58" t="s">
        <v>6</v>
      </c>
      <c r="G20" s="58">
        <v>200</v>
      </c>
      <c r="H20" s="3"/>
      <c r="I20" s="147">
        <f t="shared" si="0"/>
        <v>0</v>
      </c>
      <c r="J20" s="134">
        <f>I20*0.05</f>
        <v>0</v>
      </c>
      <c r="K20" s="137">
        <f t="shared" si="1"/>
        <v>0</v>
      </c>
      <c r="L20" s="215">
        <v>0.05</v>
      </c>
    </row>
    <row r="21" spans="4:12" ht="24.75" customHeight="1" thickBot="1">
      <c r="D21" s="56">
        <v>14</v>
      </c>
      <c r="E21" s="60" t="s">
        <v>81</v>
      </c>
      <c r="F21" s="58" t="s">
        <v>6</v>
      </c>
      <c r="G21" s="58">
        <v>200</v>
      </c>
      <c r="H21" s="3"/>
      <c r="I21" s="147">
        <f t="shared" si="0"/>
        <v>0</v>
      </c>
      <c r="J21" s="134">
        <f>I21*0.05</f>
        <v>0</v>
      </c>
      <c r="K21" s="137">
        <f t="shared" si="1"/>
        <v>0</v>
      </c>
      <c r="L21" s="215">
        <v>0.05</v>
      </c>
    </row>
    <row r="22" spans="4:12" ht="24.75" customHeight="1" thickBot="1">
      <c r="D22" s="56">
        <v>15</v>
      </c>
      <c r="E22" s="60" t="s">
        <v>82</v>
      </c>
      <c r="F22" s="58" t="s">
        <v>32</v>
      </c>
      <c r="G22" s="58">
        <v>270</v>
      </c>
      <c r="H22" s="3"/>
      <c r="I22" s="147">
        <f t="shared" si="0"/>
        <v>0</v>
      </c>
      <c r="J22" s="134">
        <f>I22*5%</f>
        <v>0</v>
      </c>
      <c r="K22" s="137">
        <f t="shared" si="1"/>
        <v>0</v>
      </c>
      <c r="L22" s="215">
        <v>0.05</v>
      </c>
    </row>
    <row r="23" spans="4:12" ht="24.75" customHeight="1" thickBot="1">
      <c r="D23" s="56">
        <v>16</v>
      </c>
      <c r="E23" s="60" t="s">
        <v>83</v>
      </c>
      <c r="F23" s="58" t="s">
        <v>6</v>
      </c>
      <c r="G23" s="58">
        <v>100</v>
      </c>
      <c r="H23" s="3"/>
      <c r="I23" s="147">
        <f t="shared" si="0"/>
        <v>0</v>
      </c>
      <c r="J23" s="134">
        <f>I23*0.05</f>
        <v>0</v>
      </c>
      <c r="K23" s="137">
        <f t="shared" si="1"/>
        <v>0</v>
      </c>
      <c r="L23" s="215">
        <v>0.05</v>
      </c>
    </row>
    <row r="24" spans="4:12" ht="24.75" customHeight="1" thickBot="1">
      <c r="D24" s="56">
        <v>17</v>
      </c>
      <c r="E24" s="60" t="s">
        <v>84</v>
      </c>
      <c r="F24" s="58" t="s">
        <v>6</v>
      </c>
      <c r="G24" s="58">
        <v>300</v>
      </c>
      <c r="H24" s="3"/>
      <c r="I24" s="147">
        <f t="shared" si="0"/>
        <v>0</v>
      </c>
      <c r="J24" s="134">
        <f>I24*0.05</f>
        <v>0</v>
      </c>
      <c r="K24" s="137">
        <f t="shared" si="1"/>
        <v>0</v>
      </c>
      <c r="L24" s="215">
        <v>0.05</v>
      </c>
    </row>
    <row r="25" spans="4:12" ht="24.75" customHeight="1" thickBot="1">
      <c r="D25" s="56">
        <v>18</v>
      </c>
      <c r="E25" s="60" t="s">
        <v>85</v>
      </c>
      <c r="F25" s="58" t="s">
        <v>32</v>
      </c>
      <c r="G25" s="58">
        <v>300</v>
      </c>
      <c r="H25" s="3"/>
      <c r="I25" s="147">
        <f t="shared" si="0"/>
        <v>0</v>
      </c>
      <c r="J25" s="134">
        <f>I25*0.05</f>
        <v>0</v>
      </c>
      <c r="K25" s="137">
        <f t="shared" si="1"/>
        <v>0</v>
      </c>
      <c r="L25" s="215">
        <v>0.05</v>
      </c>
    </row>
    <row r="26" spans="4:12" ht="24.75" customHeight="1" thickBot="1">
      <c r="D26" s="56">
        <v>19</v>
      </c>
      <c r="E26" s="78" t="s">
        <v>86</v>
      </c>
      <c r="F26" s="2" t="s">
        <v>32</v>
      </c>
      <c r="G26" s="2">
        <v>500</v>
      </c>
      <c r="H26" s="3"/>
      <c r="I26" s="147">
        <f t="shared" si="0"/>
        <v>0</v>
      </c>
      <c r="J26" s="134">
        <f>I26*5%</f>
        <v>0</v>
      </c>
      <c r="K26" s="137">
        <f t="shared" si="1"/>
        <v>0</v>
      </c>
      <c r="L26" s="215">
        <v>0.05</v>
      </c>
    </row>
    <row r="27" spans="4:12" ht="24.75" customHeight="1" thickBot="1">
      <c r="D27" s="56">
        <v>20</v>
      </c>
      <c r="E27" s="78" t="s">
        <v>87</v>
      </c>
      <c r="F27" s="2" t="s">
        <v>32</v>
      </c>
      <c r="G27" s="2">
        <v>402</v>
      </c>
      <c r="H27" s="3"/>
      <c r="I27" s="147">
        <f t="shared" si="0"/>
        <v>0</v>
      </c>
      <c r="J27" s="134">
        <f aca="true" t="shared" si="2" ref="J27:J32">I27*0.05</f>
        <v>0</v>
      </c>
      <c r="K27" s="137">
        <f t="shared" si="1"/>
        <v>0</v>
      </c>
      <c r="L27" s="215">
        <v>0.05</v>
      </c>
    </row>
    <row r="28" spans="4:12" ht="24.75" customHeight="1" thickBot="1">
      <c r="D28" s="56">
        <v>21</v>
      </c>
      <c r="E28" s="78" t="s">
        <v>88</v>
      </c>
      <c r="F28" s="2" t="s">
        <v>6</v>
      </c>
      <c r="G28" s="2">
        <v>85</v>
      </c>
      <c r="H28" s="3"/>
      <c r="I28" s="147">
        <f t="shared" si="0"/>
        <v>0</v>
      </c>
      <c r="J28" s="134">
        <f t="shared" si="2"/>
        <v>0</v>
      </c>
      <c r="K28" s="137">
        <f t="shared" si="1"/>
        <v>0</v>
      </c>
      <c r="L28" s="215">
        <v>0.05</v>
      </c>
    </row>
    <row r="29" spans="4:12" ht="24.75" customHeight="1" thickBot="1">
      <c r="D29" s="56">
        <v>22</v>
      </c>
      <c r="E29" s="78" t="s">
        <v>176</v>
      </c>
      <c r="F29" s="2" t="s">
        <v>6</v>
      </c>
      <c r="G29" s="2">
        <v>80</v>
      </c>
      <c r="H29" s="3"/>
      <c r="I29" s="147">
        <f t="shared" si="0"/>
        <v>0</v>
      </c>
      <c r="J29" s="134">
        <f t="shared" si="2"/>
        <v>0</v>
      </c>
      <c r="K29" s="137">
        <f t="shared" si="1"/>
        <v>0</v>
      </c>
      <c r="L29" s="215">
        <v>0.05</v>
      </c>
    </row>
    <row r="30" spans="4:12" ht="24.75" customHeight="1" thickBot="1">
      <c r="D30" s="56">
        <v>23</v>
      </c>
      <c r="E30" s="78" t="s">
        <v>177</v>
      </c>
      <c r="F30" s="2" t="s">
        <v>6</v>
      </c>
      <c r="G30" s="2">
        <v>160</v>
      </c>
      <c r="H30" s="3"/>
      <c r="I30" s="147">
        <f t="shared" si="0"/>
        <v>0</v>
      </c>
      <c r="J30" s="134">
        <f t="shared" si="2"/>
        <v>0</v>
      </c>
      <c r="K30" s="137">
        <f t="shared" si="1"/>
        <v>0</v>
      </c>
      <c r="L30" s="215">
        <v>0.05</v>
      </c>
    </row>
    <row r="31" spans="4:12" ht="24.75" customHeight="1" thickBot="1">
      <c r="D31" s="56">
        <v>24</v>
      </c>
      <c r="E31" s="60" t="s">
        <v>89</v>
      </c>
      <c r="F31" s="58" t="s">
        <v>6</v>
      </c>
      <c r="G31" s="58">
        <v>3000</v>
      </c>
      <c r="H31" s="3"/>
      <c r="I31" s="147">
        <f t="shared" si="0"/>
        <v>0</v>
      </c>
      <c r="J31" s="134">
        <f t="shared" si="2"/>
        <v>0</v>
      </c>
      <c r="K31" s="137">
        <f t="shared" si="1"/>
        <v>0</v>
      </c>
      <c r="L31" s="215">
        <v>0.05</v>
      </c>
    </row>
    <row r="32" spans="4:12" ht="24.75" customHeight="1" thickBot="1">
      <c r="D32" s="56">
        <v>25</v>
      </c>
      <c r="E32" s="78" t="s">
        <v>90</v>
      </c>
      <c r="F32" s="2" t="s">
        <v>32</v>
      </c>
      <c r="G32" s="2">
        <v>500</v>
      </c>
      <c r="H32" s="3"/>
      <c r="I32" s="147">
        <f t="shared" si="0"/>
        <v>0</v>
      </c>
      <c r="J32" s="134">
        <f t="shared" si="2"/>
        <v>0</v>
      </c>
      <c r="K32" s="137">
        <f>SUM(I32:J32)</f>
        <v>0</v>
      </c>
      <c r="L32" s="215">
        <v>0.05</v>
      </c>
    </row>
    <row r="33" spans="4:12" ht="24.75" customHeight="1" thickBot="1">
      <c r="D33" s="56">
        <v>26</v>
      </c>
      <c r="E33" s="78" t="s">
        <v>91</v>
      </c>
      <c r="F33" s="2" t="s">
        <v>32</v>
      </c>
      <c r="G33" s="2">
        <v>800</v>
      </c>
      <c r="H33" s="3"/>
      <c r="I33" s="147">
        <f t="shared" si="0"/>
        <v>0</v>
      </c>
      <c r="J33" s="134">
        <f>I33*5%</f>
        <v>0</v>
      </c>
      <c r="K33" s="137">
        <f aca="true" t="shared" si="3" ref="K33:K59">SUM(I33:J33)</f>
        <v>0</v>
      </c>
      <c r="L33" s="215">
        <v>0.05</v>
      </c>
    </row>
    <row r="34" spans="4:14" ht="24.75" customHeight="1" thickBot="1">
      <c r="D34" s="56">
        <v>27</v>
      </c>
      <c r="E34" s="123" t="s">
        <v>92</v>
      </c>
      <c r="F34" s="58" t="s">
        <v>6</v>
      </c>
      <c r="G34" s="58">
        <v>500</v>
      </c>
      <c r="H34" s="3"/>
      <c r="I34" s="147">
        <f t="shared" si="0"/>
        <v>0</v>
      </c>
      <c r="J34" s="134">
        <f>I34*0.05</f>
        <v>0</v>
      </c>
      <c r="K34" s="137">
        <f t="shared" si="3"/>
        <v>0</v>
      </c>
      <c r="L34" s="215">
        <v>0.05</v>
      </c>
      <c r="N34" s="5"/>
    </row>
    <row r="35" spans="4:12" ht="24.75" customHeight="1" thickBot="1">
      <c r="D35" s="56">
        <v>28</v>
      </c>
      <c r="E35" s="60" t="s">
        <v>286</v>
      </c>
      <c r="F35" s="58" t="s">
        <v>6</v>
      </c>
      <c r="G35" s="58">
        <v>400</v>
      </c>
      <c r="H35" s="3"/>
      <c r="I35" s="147">
        <f t="shared" si="0"/>
        <v>0</v>
      </c>
      <c r="J35" s="134">
        <f>I35*5%</f>
        <v>0</v>
      </c>
      <c r="K35" s="137">
        <f t="shared" si="3"/>
        <v>0</v>
      </c>
      <c r="L35" s="215">
        <v>0.05</v>
      </c>
    </row>
    <row r="36" spans="4:12" ht="24.75" customHeight="1" thickBot="1">
      <c r="D36" s="56">
        <v>29</v>
      </c>
      <c r="E36" s="60" t="s">
        <v>93</v>
      </c>
      <c r="F36" s="58" t="s">
        <v>6</v>
      </c>
      <c r="G36" s="2">
        <v>200</v>
      </c>
      <c r="H36" s="3"/>
      <c r="I36" s="147">
        <f t="shared" si="0"/>
        <v>0</v>
      </c>
      <c r="J36" s="134">
        <f>I36*5%</f>
        <v>0</v>
      </c>
      <c r="K36" s="137">
        <f>SUM(I36:J36)</f>
        <v>0</v>
      </c>
      <c r="L36" s="215">
        <v>0.05</v>
      </c>
    </row>
    <row r="37" spans="4:12" ht="24.75" customHeight="1" thickBot="1">
      <c r="D37" s="56">
        <v>30</v>
      </c>
      <c r="E37" s="60" t="s">
        <v>94</v>
      </c>
      <c r="F37" s="58" t="s">
        <v>6</v>
      </c>
      <c r="G37" s="58">
        <v>900</v>
      </c>
      <c r="H37" s="3"/>
      <c r="I37" s="147">
        <f t="shared" si="0"/>
        <v>0</v>
      </c>
      <c r="J37" s="134">
        <f>I37*0.05</f>
        <v>0</v>
      </c>
      <c r="K37" s="137">
        <f t="shared" si="3"/>
        <v>0</v>
      </c>
      <c r="L37" s="215">
        <v>0.05</v>
      </c>
    </row>
    <row r="38" spans="4:12" ht="24.75" customHeight="1" thickBot="1">
      <c r="D38" s="56">
        <v>29</v>
      </c>
      <c r="E38" s="60" t="s">
        <v>95</v>
      </c>
      <c r="F38" s="58" t="s">
        <v>6</v>
      </c>
      <c r="G38" s="58">
        <v>250</v>
      </c>
      <c r="H38" s="3"/>
      <c r="I38" s="147">
        <f t="shared" si="0"/>
        <v>0</v>
      </c>
      <c r="J38" s="134">
        <f>I38*5%</f>
        <v>0</v>
      </c>
      <c r="K38" s="137">
        <f t="shared" si="3"/>
        <v>0</v>
      </c>
      <c r="L38" s="215">
        <v>0.05</v>
      </c>
    </row>
    <row r="39" spans="4:12" ht="24.75" customHeight="1" thickBot="1">
      <c r="D39" s="56">
        <v>30</v>
      </c>
      <c r="E39" s="60" t="s">
        <v>96</v>
      </c>
      <c r="F39" s="58" t="s">
        <v>6</v>
      </c>
      <c r="G39" s="58">
        <v>700</v>
      </c>
      <c r="H39" s="3"/>
      <c r="I39" s="147">
        <f t="shared" si="0"/>
        <v>0</v>
      </c>
      <c r="J39" s="134">
        <f>I39*5%</f>
        <v>0</v>
      </c>
      <c r="K39" s="137">
        <f t="shared" si="3"/>
        <v>0</v>
      </c>
      <c r="L39" s="215">
        <v>0.05</v>
      </c>
    </row>
    <row r="40" spans="4:12" ht="24.75" customHeight="1" thickBot="1">
      <c r="D40" s="56">
        <v>31</v>
      </c>
      <c r="E40" s="60" t="s">
        <v>178</v>
      </c>
      <c r="F40" s="58" t="s">
        <v>32</v>
      </c>
      <c r="G40" s="58">
        <v>120</v>
      </c>
      <c r="H40" s="3"/>
      <c r="I40" s="147">
        <f t="shared" si="0"/>
        <v>0</v>
      </c>
      <c r="J40" s="134">
        <f>I40*5%</f>
        <v>0</v>
      </c>
      <c r="K40" s="137">
        <f t="shared" si="3"/>
        <v>0</v>
      </c>
      <c r="L40" s="215">
        <v>0.05</v>
      </c>
    </row>
    <row r="41" spans="4:12" ht="24.75" customHeight="1" thickBot="1">
      <c r="D41" s="56">
        <v>32</v>
      </c>
      <c r="E41" s="60" t="s">
        <v>97</v>
      </c>
      <c r="F41" s="58" t="s">
        <v>6</v>
      </c>
      <c r="G41" s="58">
        <v>700</v>
      </c>
      <c r="H41" s="3"/>
      <c r="I41" s="147">
        <f t="shared" si="0"/>
        <v>0</v>
      </c>
      <c r="J41" s="134">
        <f aca="true" t="shared" si="4" ref="J41:J54">I41*0.05</f>
        <v>0</v>
      </c>
      <c r="K41" s="137">
        <f t="shared" si="3"/>
        <v>0</v>
      </c>
      <c r="L41" s="215">
        <v>0.05</v>
      </c>
    </row>
    <row r="42" spans="4:12" ht="24.75" customHeight="1" thickBot="1">
      <c r="D42" s="56">
        <v>33</v>
      </c>
      <c r="E42" s="60" t="s">
        <v>98</v>
      </c>
      <c r="F42" s="58" t="s">
        <v>32</v>
      </c>
      <c r="G42" s="58">
        <v>400</v>
      </c>
      <c r="H42" s="3"/>
      <c r="I42" s="147">
        <f t="shared" si="0"/>
        <v>0</v>
      </c>
      <c r="J42" s="134">
        <f t="shared" si="4"/>
        <v>0</v>
      </c>
      <c r="K42" s="137">
        <f t="shared" si="3"/>
        <v>0</v>
      </c>
      <c r="L42" s="215">
        <v>0.05</v>
      </c>
    </row>
    <row r="43" spans="4:12" ht="24.75" customHeight="1" thickBot="1">
      <c r="D43" s="56">
        <v>34</v>
      </c>
      <c r="E43" s="60" t="s">
        <v>99</v>
      </c>
      <c r="F43" s="58" t="s">
        <v>32</v>
      </c>
      <c r="G43" s="58">
        <v>80</v>
      </c>
      <c r="H43" s="2"/>
      <c r="I43" s="147">
        <f t="shared" si="0"/>
        <v>0</v>
      </c>
      <c r="J43" s="134">
        <f t="shared" si="4"/>
        <v>0</v>
      </c>
      <c r="K43" s="137">
        <f t="shared" si="3"/>
        <v>0</v>
      </c>
      <c r="L43" s="215">
        <v>0.05</v>
      </c>
    </row>
    <row r="44" spans="4:12" ht="24.75" customHeight="1" thickBot="1">
      <c r="D44" s="56">
        <v>35</v>
      </c>
      <c r="E44" s="60" t="s">
        <v>179</v>
      </c>
      <c r="F44" s="58" t="s">
        <v>32</v>
      </c>
      <c r="G44" s="58">
        <v>80</v>
      </c>
      <c r="H44" s="2"/>
      <c r="I44" s="147">
        <f t="shared" si="0"/>
        <v>0</v>
      </c>
      <c r="J44" s="134">
        <f t="shared" si="4"/>
        <v>0</v>
      </c>
      <c r="K44" s="137">
        <f t="shared" si="3"/>
        <v>0</v>
      </c>
      <c r="L44" s="215">
        <v>0.05</v>
      </c>
    </row>
    <row r="45" spans="4:12" ht="24.75" customHeight="1" thickBot="1">
      <c r="D45" s="56">
        <v>36</v>
      </c>
      <c r="E45" s="60" t="s">
        <v>180</v>
      </c>
      <c r="F45" s="58" t="s">
        <v>6</v>
      </c>
      <c r="G45" s="58">
        <v>80</v>
      </c>
      <c r="H45" s="2"/>
      <c r="I45" s="147">
        <f t="shared" si="0"/>
        <v>0</v>
      </c>
      <c r="J45" s="134">
        <f t="shared" si="4"/>
        <v>0</v>
      </c>
      <c r="K45" s="137">
        <f t="shared" si="3"/>
        <v>0</v>
      </c>
      <c r="L45" s="215">
        <v>0.05</v>
      </c>
    </row>
    <row r="46" spans="4:12" ht="24.75" customHeight="1" thickBot="1">
      <c r="D46" s="56">
        <v>37</v>
      </c>
      <c r="E46" s="60" t="s">
        <v>298</v>
      </c>
      <c r="F46" s="58" t="s">
        <v>6</v>
      </c>
      <c r="G46" s="58">
        <v>250</v>
      </c>
      <c r="H46" s="3"/>
      <c r="I46" s="147">
        <f t="shared" si="0"/>
        <v>0</v>
      </c>
      <c r="J46" s="134">
        <f t="shared" si="4"/>
        <v>0</v>
      </c>
      <c r="K46" s="137">
        <f t="shared" si="3"/>
        <v>0</v>
      </c>
      <c r="L46" s="215">
        <v>0.05</v>
      </c>
    </row>
    <row r="47" spans="4:12" ht="24.75" customHeight="1" thickBot="1">
      <c r="D47" s="56">
        <v>38</v>
      </c>
      <c r="E47" s="60" t="s">
        <v>181</v>
      </c>
      <c r="F47" s="58" t="s">
        <v>6</v>
      </c>
      <c r="G47" s="58">
        <v>200</v>
      </c>
      <c r="H47" s="2"/>
      <c r="I47" s="147">
        <f t="shared" si="0"/>
        <v>0</v>
      </c>
      <c r="J47" s="134">
        <f>I47*5%</f>
        <v>0</v>
      </c>
      <c r="K47" s="137">
        <f t="shared" si="3"/>
        <v>0</v>
      </c>
      <c r="L47" s="215">
        <v>0.05</v>
      </c>
    </row>
    <row r="48" spans="4:12" ht="24.75" customHeight="1" thickBot="1">
      <c r="D48" s="56">
        <v>39</v>
      </c>
      <c r="E48" s="60" t="s">
        <v>100</v>
      </c>
      <c r="F48" s="58" t="s">
        <v>6</v>
      </c>
      <c r="G48" s="58">
        <v>900</v>
      </c>
      <c r="H48" s="2"/>
      <c r="I48" s="147">
        <f t="shared" si="0"/>
        <v>0</v>
      </c>
      <c r="J48" s="134">
        <f t="shared" si="4"/>
        <v>0</v>
      </c>
      <c r="K48" s="137">
        <f t="shared" si="3"/>
        <v>0</v>
      </c>
      <c r="L48" s="215">
        <v>0.05</v>
      </c>
    </row>
    <row r="49" spans="4:12" ht="24.75" customHeight="1" thickBot="1">
      <c r="D49" s="56">
        <v>40</v>
      </c>
      <c r="E49" s="60" t="s">
        <v>101</v>
      </c>
      <c r="F49" s="58" t="s">
        <v>6</v>
      </c>
      <c r="G49" s="58">
        <v>7500</v>
      </c>
      <c r="H49" s="125"/>
      <c r="I49" s="147">
        <f t="shared" si="0"/>
        <v>0</v>
      </c>
      <c r="J49" s="134">
        <f t="shared" si="4"/>
        <v>0</v>
      </c>
      <c r="K49" s="137">
        <f t="shared" si="3"/>
        <v>0</v>
      </c>
      <c r="L49" s="215">
        <v>0.05</v>
      </c>
    </row>
    <row r="50" spans="4:12" ht="24.75" customHeight="1" thickBot="1">
      <c r="D50" s="56">
        <v>41</v>
      </c>
      <c r="E50" s="60" t="s">
        <v>192</v>
      </c>
      <c r="F50" s="58" t="s">
        <v>6</v>
      </c>
      <c r="G50" s="58">
        <v>240</v>
      </c>
      <c r="H50" s="125"/>
      <c r="I50" s="147">
        <f t="shared" si="0"/>
        <v>0</v>
      </c>
      <c r="J50" s="134">
        <f>I50*5%</f>
        <v>0</v>
      </c>
      <c r="K50" s="137">
        <f t="shared" si="3"/>
        <v>0</v>
      </c>
      <c r="L50" s="215">
        <v>0.05</v>
      </c>
    </row>
    <row r="51" spans="4:12" ht="24.75" customHeight="1" thickBot="1">
      <c r="D51" s="56">
        <v>42</v>
      </c>
      <c r="E51" s="60" t="s">
        <v>193</v>
      </c>
      <c r="F51" s="58" t="s">
        <v>6</v>
      </c>
      <c r="G51" s="58">
        <v>150</v>
      </c>
      <c r="H51" s="125"/>
      <c r="I51" s="147">
        <f t="shared" si="0"/>
        <v>0</v>
      </c>
      <c r="J51" s="134">
        <f t="shared" si="4"/>
        <v>0</v>
      </c>
      <c r="K51" s="137">
        <f t="shared" si="3"/>
        <v>0</v>
      </c>
      <c r="L51" s="215">
        <v>0.05</v>
      </c>
    </row>
    <row r="52" spans="4:12" ht="24.75" customHeight="1" thickBot="1">
      <c r="D52" s="56">
        <v>43</v>
      </c>
      <c r="E52" s="60" t="s">
        <v>285</v>
      </c>
      <c r="F52" s="58" t="s">
        <v>6</v>
      </c>
      <c r="G52" s="58">
        <v>20</v>
      </c>
      <c r="H52" s="125"/>
      <c r="I52" s="147">
        <f t="shared" si="0"/>
        <v>0</v>
      </c>
      <c r="J52" s="134">
        <f t="shared" si="4"/>
        <v>0</v>
      </c>
      <c r="K52" s="137">
        <f t="shared" si="3"/>
        <v>0</v>
      </c>
      <c r="L52" s="215">
        <v>0.05</v>
      </c>
    </row>
    <row r="53" spans="4:12" ht="24.75" customHeight="1" thickBot="1">
      <c r="D53" s="56">
        <v>44</v>
      </c>
      <c r="E53" s="60" t="s">
        <v>196</v>
      </c>
      <c r="F53" s="58" t="s">
        <v>6</v>
      </c>
      <c r="G53" s="58">
        <v>100</v>
      </c>
      <c r="H53" s="125"/>
      <c r="I53" s="147">
        <f t="shared" si="0"/>
        <v>0</v>
      </c>
      <c r="J53" s="134">
        <f t="shared" si="4"/>
        <v>0</v>
      </c>
      <c r="K53" s="137">
        <f t="shared" si="3"/>
        <v>0</v>
      </c>
      <c r="L53" s="215">
        <v>0.05</v>
      </c>
    </row>
    <row r="54" spans="4:12" ht="24.75" customHeight="1" thickBot="1">
      <c r="D54" s="186">
        <v>45</v>
      </c>
      <c r="E54" s="187" t="s">
        <v>197</v>
      </c>
      <c r="F54" s="167" t="s">
        <v>6</v>
      </c>
      <c r="G54" s="167">
        <v>200</v>
      </c>
      <c r="H54" s="188"/>
      <c r="I54" s="147">
        <f t="shared" si="0"/>
        <v>0</v>
      </c>
      <c r="J54" s="189">
        <f t="shared" si="4"/>
        <v>0</v>
      </c>
      <c r="K54" s="137">
        <f t="shared" si="3"/>
        <v>0</v>
      </c>
      <c r="L54" s="215">
        <v>0.05</v>
      </c>
    </row>
    <row r="55" spans="4:12" ht="24.75" customHeight="1" thickBot="1">
      <c r="D55" s="183">
        <v>46</v>
      </c>
      <c r="E55" s="191" t="s">
        <v>212</v>
      </c>
      <c r="F55" s="177" t="s">
        <v>6</v>
      </c>
      <c r="G55" s="177">
        <v>30</v>
      </c>
      <c r="H55" s="192"/>
      <c r="I55" s="147">
        <f t="shared" si="0"/>
        <v>0</v>
      </c>
      <c r="J55" s="193">
        <f>I55*0.05</f>
        <v>0</v>
      </c>
      <c r="K55" s="137">
        <f t="shared" si="3"/>
        <v>0</v>
      </c>
      <c r="L55" s="215">
        <v>0.05</v>
      </c>
    </row>
    <row r="56" spans="4:12" ht="24.75" customHeight="1" thickBot="1">
      <c r="D56" s="183">
        <v>47</v>
      </c>
      <c r="E56" s="191" t="s">
        <v>213</v>
      </c>
      <c r="F56" s="177" t="s">
        <v>32</v>
      </c>
      <c r="G56" s="177">
        <v>20</v>
      </c>
      <c r="H56" s="192"/>
      <c r="I56" s="147">
        <f t="shared" si="0"/>
        <v>0</v>
      </c>
      <c r="J56" s="193">
        <f>I56*0.05</f>
        <v>0</v>
      </c>
      <c r="K56" s="137">
        <f t="shared" si="3"/>
        <v>0</v>
      </c>
      <c r="L56" s="215">
        <v>0.05</v>
      </c>
    </row>
    <row r="57" spans="4:12" ht="24.75" customHeight="1" thickBot="1">
      <c r="D57" s="177">
        <v>48</v>
      </c>
      <c r="E57" s="191" t="s">
        <v>284</v>
      </c>
      <c r="F57" s="177" t="s">
        <v>32</v>
      </c>
      <c r="G57" s="177">
        <v>80</v>
      </c>
      <c r="H57" s="192"/>
      <c r="I57" s="147">
        <f t="shared" si="0"/>
        <v>0</v>
      </c>
      <c r="J57" s="193">
        <f>I57*0.05</f>
        <v>0</v>
      </c>
      <c r="K57" s="137">
        <f t="shared" si="3"/>
        <v>0</v>
      </c>
      <c r="L57" s="215">
        <v>0.05</v>
      </c>
    </row>
    <row r="58" spans="4:12" ht="24.75" customHeight="1" thickBot="1">
      <c r="D58" s="177">
        <v>49</v>
      </c>
      <c r="E58" s="191" t="s">
        <v>287</v>
      </c>
      <c r="F58" s="177" t="s">
        <v>6</v>
      </c>
      <c r="G58" s="177">
        <v>100</v>
      </c>
      <c r="H58" s="192"/>
      <c r="I58" s="147">
        <f t="shared" si="0"/>
        <v>0</v>
      </c>
      <c r="J58" s="193">
        <f>I58*0.05</f>
        <v>0</v>
      </c>
      <c r="K58" s="137">
        <f t="shared" si="3"/>
        <v>0</v>
      </c>
      <c r="L58" s="215">
        <v>0.05</v>
      </c>
    </row>
    <row r="59" spans="4:12" ht="24.75" customHeight="1">
      <c r="D59" s="177">
        <v>50</v>
      </c>
      <c r="E59" s="191" t="s">
        <v>299</v>
      </c>
      <c r="F59" s="177" t="s">
        <v>6</v>
      </c>
      <c r="G59" s="177">
        <v>100</v>
      </c>
      <c r="H59" s="192"/>
      <c r="I59" s="147">
        <f t="shared" si="0"/>
        <v>0</v>
      </c>
      <c r="J59" s="193">
        <f>I59*5%</f>
        <v>0</v>
      </c>
      <c r="K59" s="137">
        <f t="shared" si="3"/>
        <v>0</v>
      </c>
      <c r="L59" s="215">
        <v>0.05</v>
      </c>
    </row>
    <row r="60" spans="4:11" ht="27" customHeight="1" thickBot="1">
      <c r="D60" s="262" t="s">
        <v>200</v>
      </c>
      <c r="E60" s="263"/>
      <c r="F60" s="263"/>
      <c r="G60" s="263"/>
      <c r="H60" s="264"/>
      <c r="I60" s="149">
        <f>SUM(I8:I59)</f>
        <v>0</v>
      </c>
      <c r="J60" s="149">
        <f>SUM(J8:J59)</f>
        <v>0</v>
      </c>
      <c r="K60" s="150">
        <f>SUM(K8:K59)</f>
        <v>0</v>
      </c>
    </row>
    <row r="61" spans="4:11" ht="27" customHeight="1">
      <c r="D61" s="216"/>
      <c r="E61" s="216"/>
      <c r="F61" s="216"/>
      <c r="G61" s="216"/>
      <c r="H61" s="216"/>
      <c r="I61" s="217"/>
      <c r="J61" s="217"/>
      <c r="K61" s="217"/>
    </row>
    <row r="62" spans="4:11" ht="15">
      <c r="D62" s="61"/>
      <c r="E62" s="61"/>
      <c r="F62" s="61"/>
      <c r="G62" s="61"/>
      <c r="H62" s="61"/>
      <c r="I62" s="61"/>
      <c r="J62" s="61"/>
      <c r="K62" s="61"/>
    </row>
  </sheetData>
  <sheetProtection/>
  <mergeCells count="3">
    <mergeCell ref="E3:J3"/>
    <mergeCell ref="E4:J4"/>
    <mergeCell ref="D60:H60"/>
  </mergeCells>
  <printOptions/>
  <pageMargins left="0.7" right="0.7" top="0.75" bottom="0.75" header="0.3" footer="0.3"/>
  <pageSetup fitToHeight="0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A1">
      <selection activeCell="H10" sqref="H10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245" t="s">
        <v>30</v>
      </c>
      <c r="F4" s="245"/>
      <c r="G4" s="245"/>
      <c r="H4" s="245"/>
      <c r="I4" s="245"/>
      <c r="J4" s="245"/>
    </row>
    <row r="5" spans="5:10" ht="15">
      <c r="E5" s="245" t="s">
        <v>123</v>
      </c>
      <c r="F5" s="245"/>
      <c r="G5" s="245"/>
      <c r="H5" s="245"/>
      <c r="I5" s="245"/>
      <c r="J5" s="245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24</v>
      </c>
      <c r="I8" s="24" t="s">
        <v>25</v>
      </c>
      <c r="J8" s="24" t="s">
        <v>26</v>
      </c>
      <c r="K8" s="25" t="s">
        <v>27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8" t="s">
        <v>121</v>
      </c>
      <c r="E10" s="39" t="s">
        <v>122</v>
      </c>
      <c r="F10" s="40" t="s">
        <v>32</v>
      </c>
      <c r="G10" s="41">
        <v>18000</v>
      </c>
      <c r="H10" s="37"/>
      <c r="I10" s="140">
        <f>G10*H10</f>
        <v>0</v>
      </c>
      <c r="J10" s="140">
        <f>I10*0.05</f>
        <v>0</v>
      </c>
      <c r="K10" s="141">
        <f>SUM(I10:J10)</f>
        <v>0</v>
      </c>
      <c r="L10" s="215">
        <v>0.05</v>
      </c>
    </row>
    <row r="11" spans="4:11" ht="22.5" customHeight="1" thickBot="1">
      <c r="D11" s="265" t="s">
        <v>200</v>
      </c>
      <c r="E11" s="266"/>
      <c r="F11" s="266"/>
      <c r="G11" s="266"/>
      <c r="H11" s="42"/>
      <c r="I11" s="43">
        <f>SUM(I10:I10)</f>
        <v>0</v>
      </c>
      <c r="J11" s="43">
        <f>SUM(J10:J10)</f>
        <v>0</v>
      </c>
      <c r="K11" s="36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26"/>
  <sheetViews>
    <sheetView zoomScalePageLayoutView="0" workbookViewId="0" topLeftCell="B1">
      <selection activeCell="D22" sqref="D22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</cols>
  <sheetData>
    <row r="3" spans="4:9" ht="15">
      <c r="D3" s="245" t="s">
        <v>30</v>
      </c>
      <c r="E3" s="245"/>
      <c r="F3" s="245"/>
      <c r="G3" s="245"/>
      <c r="H3" s="245"/>
      <c r="I3" s="245"/>
    </row>
    <row r="4" spans="4:9" ht="15">
      <c r="D4" s="245" t="s">
        <v>110</v>
      </c>
      <c r="E4" s="245"/>
      <c r="F4" s="245"/>
      <c r="G4" s="245"/>
      <c r="H4" s="245"/>
      <c r="I4" s="24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24</v>
      </c>
      <c r="H6" s="24" t="s">
        <v>25</v>
      </c>
      <c r="I6" s="24" t="s">
        <v>26</v>
      </c>
      <c r="J6" s="25" t="s">
        <v>27</v>
      </c>
    </row>
    <row r="7" spans="3:10" ht="24.75" customHeight="1" thickBot="1">
      <c r="C7" s="38">
        <v>1</v>
      </c>
      <c r="D7" s="40">
        <v>2</v>
      </c>
      <c r="E7" s="40">
        <v>3</v>
      </c>
      <c r="F7" s="40">
        <v>4</v>
      </c>
      <c r="G7" s="126">
        <v>5</v>
      </c>
      <c r="H7" s="126">
        <v>6</v>
      </c>
      <c r="I7" s="126">
        <v>7</v>
      </c>
      <c r="J7" s="127">
        <v>8</v>
      </c>
    </row>
    <row r="8" spans="3:11" ht="24.75" customHeight="1">
      <c r="C8" s="88">
        <v>1</v>
      </c>
      <c r="D8" s="89" t="s">
        <v>103</v>
      </c>
      <c r="E8" s="90" t="s">
        <v>32</v>
      </c>
      <c r="F8" s="91">
        <v>1200</v>
      </c>
      <c r="G8" s="90"/>
      <c r="H8" s="142">
        <f>G8*F8</f>
        <v>0</v>
      </c>
      <c r="I8" s="142">
        <f>H8*5%</f>
        <v>0</v>
      </c>
      <c r="J8" s="143">
        <f>H8+I8</f>
        <v>0</v>
      </c>
      <c r="K8" s="215">
        <v>0.05</v>
      </c>
    </row>
    <row r="9" spans="3:11" ht="24.75" customHeight="1">
      <c r="C9" s="92">
        <v>2</v>
      </c>
      <c r="D9" s="93" t="s">
        <v>104</v>
      </c>
      <c r="E9" s="94" t="s">
        <v>32</v>
      </c>
      <c r="F9" s="95">
        <v>801</v>
      </c>
      <c r="G9" s="96"/>
      <c r="H9" s="142">
        <f aca="true" t="shared" si="0" ref="H9:H24">G9*F9</f>
        <v>0</v>
      </c>
      <c r="I9" s="142">
        <f>H9*5%</f>
        <v>0</v>
      </c>
      <c r="J9" s="143">
        <f aca="true" t="shared" si="1" ref="J9:J24">SUM(H9:I9)</f>
        <v>0</v>
      </c>
      <c r="K9" s="215">
        <v>0.05</v>
      </c>
    </row>
    <row r="10" spans="3:11" ht="24.75" customHeight="1">
      <c r="C10" s="92">
        <v>3</v>
      </c>
      <c r="D10" s="93" t="s">
        <v>137</v>
      </c>
      <c r="E10" s="94" t="s">
        <v>32</v>
      </c>
      <c r="F10" s="95">
        <v>1100</v>
      </c>
      <c r="G10" s="96"/>
      <c r="H10" s="142">
        <f t="shared" si="0"/>
        <v>0</v>
      </c>
      <c r="I10" s="142">
        <f>H10*5%</f>
        <v>0</v>
      </c>
      <c r="J10" s="143">
        <f t="shared" si="1"/>
        <v>0</v>
      </c>
      <c r="K10" s="215">
        <v>0.05</v>
      </c>
    </row>
    <row r="11" spans="3:11" ht="24.75" customHeight="1">
      <c r="C11" s="92">
        <v>4</v>
      </c>
      <c r="D11" s="93" t="s">
        <v>105</v>
      </c>
      <c r="E11" s="94" t="s">
        <v>32</v>
      </c>
      <c r="F11" s="95">
        <v>890</v>
      </c>
      <c r="G11" s="96"/>
      <c r="H11" s="142">
        <f t="shared" si="0"/>
        <v>0</v>
      </c>
      <c r="I11" s="142">
        <f>H11*5%</f>
        <v>0</v>
      </c>
      <c r="J11" s="143">
        <f t="shared" si="1"/>
        <v>0</v>
      </c>
      <c r="K11" s="215">
        <v>0.05</v>
      </c>
    </row>
    <row r="12" spans="3:11" ht="24.75" customHeight="1">
      <c r="C12" s="92">
        <v>5</v>
      </c>
      <c r="D12" s="93" t="s">
        <v>106</v>
      </c>
      <c r="E12" s="94" t="s">
        <v>32</v>
      </c>
      <c r="F12" s="95">
        <v>900</v>
      </c>
      <c r="G12" s="96"/>
      <c r="H12" s="142">
        <f t="shared" si="0"/>
        <v>0</v>
      </c>
      <c r="I12" s="142">
        <f>H12*5%</f>
        <v>0</v>
      </c>
      <c r="J12" s="143">
        <f t="shared" si="1"/>
        <v>0</v>
      </c>
      <c r="K12" s="215">
        <v>0.05</v>
      </c>
    </row>
    <row r="13" spans="3:11" ht="24.75" customHeight="1">
      <c r="C13" s="92">
        <v>6</v>
      </c>
      <c r="D13" s="93" t="s">
        <v>107</v>
      </c>
      <c r="E13" s="94" t="s">
        <v>32</v>
      </c>
      <c r="F13" s="95">
        <v>300</v>
      </c>
      <c r="G13" s="96"/>
      <c r="H13" s="142">
        <f t="shared" si="0"/>
        <v>0</v>
      </c>
      <c r="I13" s="142">
        <f aca="true" t="shared" si="2" ref="I13:I24">H13*0.05</f>
        <v>0</v>
      </c>
      <c r="J13" s="143">
        <f t="shared" si="1"/>
        <v>0</v>
      </c>
      <c r="K13" s="215">
        <v>0.05</v>
      </c>
    </row>
    <row r="14" spans="3:11" ht="24.75" customHeight="1">
      <c r="C14" s="92">
        <v>7</v>
      </c>
      <c r="D14" s="93" t="s">
        <v>108</v>
      </c>
      <c r="E14" s="94" t="s">
        <v>32</v>
      </c>
      <c r="F14" s="95">
        <v>150</v>
      </c>
      <c r="G14" s="96"/>
      <c r="H14" s="142">
        <f t="shared" si="0"/>
        <v>0</v>
      </c>
      <c r="I14" s="142">
        <f>H14*0.05</f>
        <v>0</v>
      </c>
      <c r="J14" s="143">
        <f>SUM(H14:I14)</f>
        <v>0</v>
      </c>
      <c r="K14" s="215">
        <v>0.05</v>
      </c>
    </row>
    <row r="15" spans="3:11" ht="24.75" customHeight="1">
      <c r="C15" s="92">
        <v>8</v>
      </c>
      <c r="D15" s="93" t="s">
        <v>109</v>
      </c>
      <c r="E15" s="94" t="s">
        <v>32</v>
      </c>
      <c r="F15" s="95">
        <v>140</v>
      </c>
      <c r="G15" s="96"/>
      <c r="H15" s="142">
        <f t="shared" si="0"/>
        <v>0</v>
      </c>
      <c r="I15" s="142">
        <f>H15*5%</f>
        <v>0</v>
      </c>
      <c r="J15" s="143">
        <f t="shared" si="1"/>
        <v>0</v>
      </c>
      <c r="K15" s="215">
        <v>0.05</v>
      </c>
    </row>
    <row r="16" spans="3:11" ht="24.75" customHeight="1">
      <c r="C16" s="92">
        <v>9</v>
      </c>
      <c r="D16" s="93" t="s">
        <v>125</v>
      </c>
      <c r="E16" s="94" t="s">
        <v>32</v>
      </c>
      <c r="F16" s="95">
        <v>500</v>
      </c>
      <c r="G16" s="96"/>
      <c r="H16" s="142">
        <f t="shared" si="0"/>
        <v>0</v>
      </c>
      <c r="I16" s="142">
        <f t="shared" si="2"/>
        <v>0</v>
      </c>
      <c r="J16" s="143">
        <f t="shared" si="1"/>
        <v>0</v>
      </c>
      <c r="K16" s="215">
        <v>0.05</v>
      </c>
    </row>
    <row r="17" spans="3:11" ht="24.75" customHeight="1">
      <c r="C17" s="92">
        <v>10</v>
      </c>
      <c r="D17" s="128" t="s">
        <v>182</v>
      </c>
      <c r="E17" s="129" t="s">
        <v>32</v>
      </c>
      <c r="F17" s="95">
        <v>400</v>
      </c>
      <c r="G17" s="96"/>
      <c r="H17" s="142">
        <f t="shared" si="0"/>
        <v>0</v>
      </c>
      <c r="I17" s="142">
        <f t="shared" si="2"/>
        <v>0</v>
      </c>
      <c r="J17" s="143">
        <f t="shared" si="1"/>
        <v>0</v>
      </c>
      <c r="K17" s="215">
        <v>0.05</v>
      </c>
    </row>
    <row r="18" spans="3:11" ht="24.75" customHeight="1">
      <c r="C18" s="107" t="s">
        <v>183</v>
      </c>
      <c r="D18" s="128" t="s">
        <v>184</v>
      </c>
      <c r="E18" s="129" t="s">
        <v>32</v>
      </c>
      <c r="F18" s="95">
        <v>400</v>
      </c>
      <c r="G18" s="96"/>
      <c r="H18" s="142">
        <f t="shared" si="0"/>
        <v>0</v>
      </c>
      <c r="I18" s="142">
        <f t="shared" si="2"/>
        <v>0</v>
      </c>
      <c r="J18" s="143">
        <f t="shared" si="1"/>
        <v>0</v>
      </c>
      <c r="K18" s="215">
        <v>0.05</v>
      </c>
    </row>
    <row r="19" spans="3:11" ht="24.75" customHeight="1">
      <c r="C19" s="107">
        <v>12</v>
      </c>
      <c r="D19" s="128" t="s">
        <v>186</v>
      </c>
      <c r="E19" s="129" t="s">
        <v>32</v>
      </c>
      <c r="F19" s="95">
        <v>400</v>
      </c>
      <c r="G19" s="96"/>
      <c r="H19" s="142">
        <f t="shared" si="0"/>
        <v>0</v>
      </c>
      <c r="I19" s="142">
        <f t="shared" si="2"/>
        <v>0</v>
      </c>
      <c r="J19" s="143">
        <f t="shared" si="1"/>
        <v>0</v>
      </c>
      <c r="K19" s="215">
        <v>0.05</v>
      </c>
    </row>
    <row r="20" spans="3:11" ht="24.75" customHeight="1">
      <c r="C20" s="92">
        <v>13</v>
      </c>
      <c r="D20" s="128" t="s">
        <v>185</v>
      </c>
      <c r="E20" s="129" t="s">
        <v>32</v>
      </c>
      <c r="F20" s="95">
        <v>400</v>
      </c>
      <c r="G20" s="96"/>
      <c r="H20" s="142">
        <f t="shared" si="0"/>
        <v>0</v>
      </c>
      <c r="I20" s="142">
        <f t="shared" si="2"/>
        <v>0</v>
      </c>
      <c r="J20" s="143">
        <f t="shared" si="1"/>
        <v>0</v>
      </c>
      <c r="K20" s="215">
        <v>0.05</v>
      </c>
    </row>
    <row r="21" spans="3:11" ht="24.75" customHeight="1">
      <c r="C21" s="92">
        <v>14</v>
      </c>
      <c r="D21" s="128" t="s">
        <v>187</v>
      </c>
      <c r="E21" s="129" t="s">
        <v>32</v>
      </c>
      <c r="F21" s="95">
        <v>500</v>
      </c>
      <c r="G21" s="96"/>
      <c r="H21" s="142">
        <f t="shared" si="0"/>
        <v>0</v>
      </c>
      <c r="I21" s="142">
        <f>H21*5%</f>
        <v>0</v>
      </c>
      <c r="J21" s="143">
        <f t="shared" si="1"/>
        <v>0</v>
      </c>
      <c r="K21" s="215">
        <v>0.05</v>
      </c>
    </row>
    <row r="22" spans="3:11" ht="24.75" customHeight="1" thickBot="1">
      <c r="C22" s="230">
        <v>15</v>
      </c>
      <c r="D22" s="231" t="s">
        <v>195</v>
      </c>
      <c r="E22" s="232" t="s">
        <v>32</v>
      </c>
      <c r="F22" s="233">
        <v>420</v>
      </c>
      <c r="G22" s="234"/>
      <c r="H22" s="142">
        <f t="shared" si="0"/>
        <v>0</v>
      </c>
      <c r="I22" s="235">
        <f t="shared" si="2"/>
        <v>0</v>
      </c>
      <c r="J22" s="144">
        <f t="shared" si="1"/>
        <v>0</v>
      </c>
      <c r="K22" s="215">
        <v>0.05</v>
      </c>
    </row>
    <row r="23" spans="3:11" ht="24.75" customHeight="1" thickBot="1">
      <c r="C23" s="97">
        <v>16</v>
      </c>
      <c r="D23" s="236" t="s">
        <v>282</v>
      </c>
      <c r="E23" s="237" t="s">
        <v>32</v>
      </c>
      <c r="F23" s="95">
        <v>400</v>
      </c>
      <c r="G23" s="96"/>
      <c r="H23" s="142">
        <f t="shared" si="0"/>
        <v>0</v>
      </c>
      <c r="I23" s="142">
        <f t="shared" si="2"/>
        <v>0</v>
      </c>
      <c r="J23" s="224">
        <f t="shared" si="1"/>
        <v>0</v>
      </c>
      <c r="K23" s="215">
        <v>0.05</v>
      </c>
    </row>
    <row r="24" spans="3:11" ht="24.75" customHeight="1" thickBot="1">
      <c r="C24" s="97">
        <v>17</v>
      </c>
      <c r="D24" s="236" t="s">
        <v>283</v>
      </c>
      <c r="E24" s="237" t="s">
        <v>32</v>
      </c>
      <c r="F24" s="95">
        <v>200</v>
      </c>
      <c r="G24" s="96"/>
      <c r="H24" s="142">
        <f t="shared" si="0"/>
        <v>0</v>
      </c>
      <c r="I24" s="142">
        <f t="shared" si="2"/>
        <v>0</v>
      </c>
      <c r="J24" s="224">
        <f t="shared" si="1"/>
        <v>0</v>
      </c>
      <c r="K24" s="215">
        <v>0.05</v>
      </c>
    </row>
    <row r="25" spans="3:11" ht="24.75" customHeight="1" thickBot="1">
      <c r="C25" s="218"/>
      <c r="D25" s="219"/>
      <c r="E25" s="220"/>
      <c r="F25" s="221"/>
      <c r="G25" s="222"/>
      <c r="H25" s="223"/>
      <c r="I25" s="223"/>
      <c r="J25" s="224"/>
      <c r="K25" s="215"/>
    </row>
    <row r="26" spans="3:11" ht="24.75" customHeight="1" thickBot="1">
      <c r="C26" s="267" t="s">
        <v>200</v>
      </c>
      <c r="D26" s="268"/>
      <c r="E26" s="268"/>
      <c r="F26" s="268"/>
      <c r="G26" s="269"/>
      <c r="H26" s="145">
        <f>SUM(H8:H25)</f>
        <v>0</v>
      </c>
      <c r="I26" s="145">
        <f>SUM(I8:I25)</f>
        <v>0</v>
      </c>
      <c r="J26" s="146">
        <f>SUM(J8:J25)</f>
        <v>0</v>
      </c>
      <c r="K26" s="26"/>
    </row>
  </sheetData>
  <sheetProtection/>
  <mergeCells count="3">
    <mergeCell ref="D3:I3"/>
    <mergeCell ref="D4:I4"/>
    <mergeCell ref="C26:G26"/>
  </mergeCells>
  <printOptions/>
  <pageMargins left="0.7" right="0.7" top="0.75" bottom="0.75" header="0.3" footer="0.3"/>
  <pageSetup fitToHeight="0" fitToWidth="1"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G14"/>
  <sheetViews>
    <sheetView zoomScalePageLayoutView="0" workbookViewId="0" topLeftCell="A1">
      <selection activeCell="F13" sqref="F13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272" t="s">
        <v>160</v>
      </c>
      <c r="E2" s="272"/>
      <c r="F2" s="272"/>
      <c r="G2" s="272"/>
    </row>
    <row r="5" spans="4:7" ht="24.75" customHeight="1">
      <c r="D5" s="49" t="s">
        <v>149</v>
      </c>
      <c r="E5" s="49" t="s">
        <v>157</v>
      </c>
      <c r="F5" s="49" t="s">
        <v>158</v>
      </c>
      <c r="G5" s="49" t="s">
        <v>159</v>
      </c>
    </row>
    <row r="6" spans="4:7" ht="24.75" customHeight="1">
      <c r="D6" s="97" t="s">
        <v>150</v>
      </c>
      <c r="E6" s="93" t="s">
        <v>133</v>
      </c>
      <c r="F6" s="98">
        <f>'MIĘSO I PRODUKTY MIĘSNE'!H40</f>
        <v>0</v>
      </c>
      <c r="G6" s="4">
        <f>'MIĘSO I PRODUKTY MIĘSNE'!J40</f>
        <v>0</v>
      </c>
    </row>
    <row r="7" spans="4:7" ht="24.75" customHeight="1">
      <c r="D7" s="97" t="s">
        <v>151</v>
      </c>
      <c r="E7" s="99" t="s">
        <v>134</v>
      </c>
      <c r="F7" s="100">
        <f>'RÓŻNE ARTYKUŁY ŻYWNOŚCIOWE'!G113</f>
        <v>0</v>
      </c>
      <c r="G7" s="4">
        <f>'RÓŻNE ARTYKUŁY ŻYWNOŚCIOWE'!I113</f>
        <v>0</v>
      </c>
    </row>
    <row r="8" spans="4:7" ht="24.75" customHeight="1">
      <c r="D8" s="97" t="s">
        <v>152</v>
      </c>
      <c r="E8" s="99" t="s">
        <v>128</v>
      </c>
      <c r="F8" s="100">
        <f>'PRODUKTY MLECZARSKIE'!H30</f>
        <v>0</v>
      </c>
      <c r="G8" s="4">
        <f>'PRODUKTY MLECZARSKIE'!J30</f>
        <v>0</v>
      </c>
    </row>
    <row r="9" spans="4:7" ht="24.75" customHeight="1">
      <c r="D9" s="97" t="s">
        <v>153</v>
      </c>
      <c r="E9" s="99" t="s">
        <v>129</v>
      </c>
      <c r="F9" s="100">
        <f>'WARZYWA I OWOCE ŚWIEŻE'!I60</f>
        <v>0</v>
      </c>
      <c r="G9" s="6">
        <f>'WARZYWA I OWOCE ŚWIEŻE'!K60</f>
        <v>0</v>
      </c>
    </row>
    <row r="10" spans="4:7" ht="24.75" customHeight="1">
      <c r="D10" s="97" t="s">
        <v>154</v>
      </c>
      <c r="E10" s="99" t="s">
        <v>130</v>
      </c>
      <c r="F10" s="100">
        <f>'PIECZYWO, WYROBY PIEKARSKIE'!H26</f>
        <v>0</v>
      </c>
      <c r="G10" s="27">
        <f>'PIECZYWO, WYROBY PIEKARSKIE'!J26</f>
        <v>0</v>
      </c>
    </row>
    <row r="11" spans="4:7" ht="24.75" customHeight="1">
      <c r="D11" s="97" t="s">
        <v>155</v>
      </c>
      <c r="E11" s="99" t="s">
        <v>131</v>
      </c>
      <c r="F11" s="100">
        <f>'MROŻONE WARZYWA, OWOCE ORAZ RYB'!H28</f>
        <v>0</v>
      </c>
      <c r="G11" s="4">
        <f>'MROŻONE WARZYWA, OWOCE ORAZ RYB'!J28</f>
        <v>0</v>
      </c>
    </row>
    <row r="12" spans="4:7" ht="24.75" customHeight="1">
      <c r="D12" s="97" t="s">
        <v>156</v>
      </c>
      <c r="E12" s="99" t="s">
        <v>132</v>
      </c>
      <c r="F12" s="100">
        <f>JAJA!I11</f>
        <v>0</v>
      </c>
      <c r="G12" s="27">
        <f>JAJA!K11</f>
        <v>0</v>
      </c>
    </row>
    <row r="13" spans="4:7" ht="24.75" customHeight="1">
      <c r="D13" s="159" t="s">
        <v>201</v>
      </c>
      <c r="E13" s="104" t="s">
        <v>190</v>
      </c>
      <c r="F13" s="100">
        <f>Garmażerka!H18</f>
        <v>0</v>
      </c>
      <c r="G13" s="27">
        <f>Garmażerka!J18</f>
        <v>0</v>
      </c>
    </row>
    <row r="14" spans="4:7" ht="24.75" customHeight="1">
      <c r="D14" s="270" t="s">
        <v>135</v>
      </c>
      <c r="E14" s="271"/>
      <c r="F14" s="101">
        <f>SUM(F6:F13)</f>
        <v>0</v>
      </c>
      <c r="G14" s="4">
        <f>SUM(G6:G13)</f>
        <v>0</v>
      </c>
    </row>
  </sheetData>
  <sheetProtection/>
  <mergeCells count="2">
    <mergeCell ref="D14:E14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K18"/>
  <sheetViews>
    <sheetView zoomScalePageLayoutView="0" workbookViewId="0" topLeftCell="A1">
      <selection activeCell="H15" sqref="H15:H17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245" t="s">
        <v>30</v>
      </c>
      <c r="E9" s="245"/>
      <c r="F9" s="245"/>
      <c r="G9" s="245"/>
      <c r="H9" s="245"/>
      <c r="I9" s="245"/>
    </row>
    <row r="10" spans="4:9" ht="15">
      <c r="D10" s="245" t="s">
        <v>189</v>
      </c>
      <c r="E10" s="245"/>
      <c r="F10" s="245"/>
      <c r="G10" s="245"/>
      <c r="H10" s="245"/>
      <c r="I10" s="245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24</v>
      </c>
      <c r="H13" s="24" t="s">
        <v>25</v>
      </c>
      <c r="I13" s="24" t="s">
        <v>26</v>
      </c>
      <c r="J13" s="25" t="s">
        <v>27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46.5" customHeight="1" thickBot="1">
      <c r="C15" s="130">
        <v>1</v>
      </c>
      <c r="D15" s="238" t="s">
        <v>303</v>
      </c>
      <c r="E15" s="131" t="s">
        <v>6</v>
      </c>
      <c r="F15" s="132">
        <v>450</v>
      </c>
      <c r="G15" s="133"/>
      <c r="H15" s="147">
        <f>G15*F15</f>
        <v>0</v>
      </c>
      <c r="I15" s="147">
        <f>H15*5%</f>
        <v>0</v>
      </c>
      <c r="J15" s="148">
        <f>SUM(H15:I15)</f>
        <v>0</v>
      </c>
      <c r="K15" s="215">
        <v>0.05</v>
      </c>
    </row>
    <row r="16" spans="3:11" ht="36" customHeight="1" thickBot="1">
      <c r="C16" s="197">
        <v>2</v>
      </c>
      <c r="D16" s="195" t="s">
        <v>300</v>
      </c>
      <c r="E16" s="194" t="s">
        <v>6</v>
      </c>
      <c r="F16" s="196">
        <v>150</v>
      </c>
      <c r="G16" s="2"/>
      <c r="H16" s="147">
        <f>G16*F16</f>
        <v>0</v>
      </c>
      <c r="I16" s="134">
        <f>H16*0.05</f>
        <v>0</v>
      </c>
      <c r="J16" s="137">
        <f>SUM(H16:I16)</f>
        <v>0</v>
      </c>
      <c r="K16" s="215">
        <v>0.05</v>
      </c>
    </row>
    <row r="17" spans="3:11" ht="33" customHeight="1" thickBot="1">
      <c r="C17" s="198">
        <v>3</v>
      </c>
      <c r="D17" s="199" t="s">
        <v>301</v>
      </c>
      <c r="E17" s="200" t="s">
        <v>6</v>
      </c>
      <c r="F17" s="201">
        <v>150</v>
      </c>
      <c r="G17" s="202"/>
      <c r="H17" s="147">
        <f>G17*F17</f>
        <v>0</v>
      </c>
      <c r="I17" s="189">
        <f>H17*0.05</f>
        <v>0</v>
      </c>
      <c r="J17" s="190">
        <f>SUM(H17:I17)</f>
        <v>0</v>
      </c>
      <c r="K17" s="215">
        <v>0.05</v>
      </c>
    </row>
    <row r="18" spans="3:10" ht="16.5" thickBot="1">
      <c r="C18" s="265" t="s">
        <v>200</v>
      </c>
      <c r="D18" s="266"/>
      <c r="E18" s="266"/>
      <c r="F18" s="266"/>
      <c r="G18" s="42"/>
      <c r="H18" s="203">
        <f>SUM(H15:H17)</f>
        <v>0</v>
      </c>
      <c r="I18" s="203">
        <f>SUM(I15:I17)</f>
        <v>0</v>
      </c>
      <c r="J18" s="204">
        <f>SUM(J15:J17)</f>
        <v>0</v>
      </c>
    </row>
  </sheetData>
  <sheetProtection/>
  <mergeCells count="3">
    <mergeCell ref="D9:I9"/>
    <mergeCell ref="D10:I10"/>
    <mergeCell ref="C18:F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28"/>
  <sheetViews>
    <sheetView zoomScalePageLayoutView="0" workbookViewId="0" topLeftCell="B7">
      <selection activeCell="D24" sqref="D24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245" t="s">
        <v>30</v>
      </c>
      <c r="E3" s="245"/>
      <c r="F3" s="245"/>
      <c r="G3" s="245"/>
      <c r="H3" s="245"/>
      <c r="I3" s="245"/>
    </row>
    <row r="4" spans="4:9" ht="15">
      <c r="D4" s="245" t="s">
        <v>120</v>
      </c>
      <c r="E4" s="245"/>
      <c r="F4" s="245"/>
      <c r="G4" s="245"/>
      <c r="H4" s="245"/>
      <c r="I4" s="245"/>
    </row>
    <row r="5" ht="15.75" thickBot="1"/>
    <row r="6" spans="3:10" ht="45.75" thickBot="1">
      <c r="C6" s="28" t="s">
        <v>0</v>
      </c>
      <c r="D6" s="29" t="s">
        <v>1</v>
      </c>
      <c r="E6" s="30" t="s">
        <v>2</v>
      </c>
      <c r="F6" s="31" t="s">
        <v>3</v>
      </c>
      <c r="G6" s="32" t="s">
        <v>24</v>
      </c>
      <c r="H6" s="32" t="s">
        <v>25</v>
      </c>
      <c r="I6" s="32" t="s">
        <v>26</v>
      </c>
      <c r="J6" s="33" t="s">
        <v>27</v>
      </c>
    </row>
    <row r="7" spans="3:10" ht="26.25" customHeight="1" thickBot="1">
      <c r="C7" s="18">
        <v>1</v>
      </c>
      <c r="D7" s="19">
        <v>2</v>
      </c>
      <c r="E7" s="19">
        <v>3</v>
      </c>
      <c r="F7" s="19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6.25" customHeight="1" thickBot="1">
      <c r="C8" s="34">
        <v>1</v>
      </c>
      <c r="D8" s="79" t="s">
        <v>148</v>
      </c>
      <c r="E8" s="80" t="s">
        <v>32</v>
      </c>
      <c r="F8" s="80">
        <v>90</v>
      </c>
      <c r="G8" s="75"/>
      <c r="H8" s="76">
        <f>G8*F8</f>
        <v>0</v>
      </c>
      <c r="I8" s="76">
        <f>H8*5%</f>
        <v>0</v>
      </c>
      <c r="J8" s="77">
        <f>SUM(H8:I8)</f>
        <v>0</v>
      </c>
      <c r="K8" s="215">
        <v>0.05</v>
      </c>
    </row>
    <row r="9" spans="3:11" ht="26.25" customHeight="1" thickBot="1">
      <c r="C9" s="35">
        <v>2</v>
      </c>
      <c r="D9" s="81" t="s">
        <v>111</v>
      </c>
      <c r="E9" s="82" t="s">
        <v>6</v>
      </c>
      <c r="F9" s="82">
        <v>100</v>
      </c>
      <c r="G9" s="3"/>
      <c r="H9" s="76">
        <f aca="true" t="shared" si="0" ref="H9:H27">G9*F9</f>
        <v>0</v>
      </c>
      <c r="I9" s="5">
        <f aca="true" t="shared" si="1" ref="I9:I21">H9*5%</f>
        <v>0</v>
      </c>
      <c r="J9" s="9">
        <f aca="true" t="shared" si="2" ref="J9:J23">SUM(H9:I9)</f>
        <v>0</v>
      </c>
      <c r="K9" s="215">
        <v>0.05</v>
      </c>
    </row>
    <row r="10" spans="3:11" ht="26.25" customHeight="1" thickBot="1">
      <c r="C10" s="35">
        <v>3</v>
      </c>
      <c r="D10" s="81" t="s">
        <v>228</v>
      </c>
      <c r="E10" s="82" t="s">
        <v>6</v>
      </c>
      <c r="F10" s="82">
        <v>40</v>
      </c>
      <c r="G10" s="3"/>
      <c r="H10" s="76">
        <f t="shared" si="0"/>
        <v>0</v>
      </c>
      <c r="I10" s="5">
        <f t="shared" si="1"/>
        <v>0</v>
      </c>
      <c r="J10" s="9">
        <f t="shared" si="2"/>
        <v>0</v>
      </c>
      <c r="K10" s="215">
        <v>0.05</v>
      </c>
    </row>
    <row r="11" spans="3:11" ht="26.25" customHeight="1" thickBot="1">
      <c r="C11" s="35">
        <v>4</v>
      </c>
      <c r="D11" s="81" t="s">
        <v>112</v>
      </c>
      <c r="E11" s="82" t="s">
        <v>32</v>
      </c>
      <c r="F11" s="82">
        <v>75</v>
      </c>
      <c r="G11" s="3"/>
      <c r="H11" s="76">
        <f t="shared" si="0"/>
        <v>0</v>
      </c>
      <c r="I11" s="5">
        <f>H11*5%</f>
        <v>0</v>
      </c>
      <c r="J11" s="9">
        <f t="shared" si="2"/>
        <v>0</v>
      </c>
      <c r="K11" s="215">
        <v>0.05</v>
      </c>
    </row>
    <row r="12" spans="3:11" ht="26.25" customHeight="1" thickBot="1">
      <c r="C12" s="35">
        <v>5</v>
      </c>
      <c r="D12" s="81" t="s">
        <v>161</v>
      </c>
      <c r="E12" s="82" t="s">
        <v>32</v>
      </c>
      <c r="F12" s="82">
        <v>50</v>
      </c>
      <c r="G12" s="3"/>
      <c r="H12" s="76">
        <f t="shared" si="0"/>
        <v>0</v>
      </c>
      <c r="I12" s="5">
        <f t="shared" si="1"/>
        <v>0</v>
      </c>
      <c r="J12" s="9">
        <f t="shared" si="2"/>
        <v>0</v>
      </c>
      <c r="K12" s="215">
        <v>0.05</v>
      </c>
    </row>
    <row r="13" spans="3:11" ht="26.25" customHeight="1" thickBot="1">
      <c r="C13" s="35">
        <v>6</v>
      </c>
      <c r="D13" s="81" t="s">
        <v>113</v>
      </c>
      <c r="E13" s="82" t="s">
        <v>32</v>
      </c>
      <c r="F13" s="82">
        <v>150</v>
      </c>
      <c r="G13" s="3"/>
      <c r="H13" s="76">
        <f t="shared" si="0"/>
        <v>0</v>
      </c>
      <c r="I13" s="5">
        <f>H13*5%</f>
        <v>0</v>
      </c>
      <c r="J13" s="9">
        <f t="shared" si="2"/>
        <v>0</v>
      </c>
      <c r="K13" s="215">
        <v>0.05</v>
      </c>
    </row>
    <row r="14" spans="3:11" ht="26.25" customHeight="1" thickBot="1">
      <c r="C14" s="35">
        <v>7</v>
      </c>
      <c r="D14" s="83" t="s">
        <v>114</v>
      </c>
      <c r="E14" s="84" t="s">
        <v>32</v>
      </c>
      <c r="F14" s="84">
        <v>40</v>
      </c>
      <c r="G14" s="3"/>
      <c r="H14" s="76">
        <f t="shared" si="0"/>
        <v>0</v>
      </c>
      <c r="I14" s="5">
        <f t="shared" si="1"/>
        <v>0</v>
      </c>
      <c r="J14" s="9">
        <f t="shared" si="2"/>
        <v>0</v>
      </c>
      <c r="K14" s="215">
        <v>0.05</v>
      </c>
    </row>
    <row r="15" spans="3:11" ht="26.25" customHeight="1" thickBot="1">
      <c r="C15" s="35">
        <v>8</v>
      </c>
      <c r="D15" s="81" t="s">
        <v>162</v>
      </c>
      <c r="E15" s="82" t="s">
        <v>32</v>
      </c>
      <c r="F15" s="82">
        <v>350</v>
      </c>
      <c r="G15" s="3"/>
      <c r="H15" s="76">
        <f t="shared" si="0"/>
        <v>0</v>
      </c>
      <c r="I15" s="5">
        <f t="shared" si="1"/>
        <v>0</v>
      </c>
      <c r="J15" s="9">
        <f t="shared" si="2"/>
        <v>0</v>
      </c>
      <c r="K15" s="215">
        <v>0.05</v>
      </c>
    </row>
    <row r="16" spans="3:11" ht="26.25" customHeight="1" thickBot="1">
      <c r="C16" s="35">
        <v>9</v>
      </c>
      <c r="D16" s="83" t="s">
        <v>224</v>
      </c>
      <c r="E16" s="84" t="s">
        <v>32</v>
      </c>
      <c r="F16" s="84">
        <v>50</v>
      </c>
      <c r="G16" s="3"/>
      <c r="H16" s="76">
        <f t="shared" si="0"/>
        <v>0</v>
      </c>
      <c r="I16" s="5">
        <f t="shared" si="1"/>
        <v>0</v>
      </c>
      <c r="J16" s="9">
        <f t="shared" si="2"/>
        <v>0</v>
      </c>
      <c r="K16" s="215">
        <v>0.05</v>
      </c>
    </row>
    <row r="17" spans="3:11" ht="26.25" customHeight="1" thickBot="1">
      <c r="C17" s="35">
        <v>10</v>
      </c>
      <c r="D17" s="81" t="s">
        <v>126</v>
      </c>
      <c r="E17" s="82" t="s">
        <v>6</v>
      </c>
      <c r="F17" s="82">
        <v>820</v>
      </c>
      <c r="G17" s="3"/>
      <c r="H17" s="76">
        <f t="shared" si="0"/>
        <v>0</v>
      </c>
      <c r="I17" s="5">
        <f t="shared" si="1"/>
        <v>0</v>
      </c>
      <c r="J17" s="9">
        <f t="shared" si="2"/>
        <v>0</v>
      </c>
      <c r="K17" s="215">
        <v>0.05</v>
      </c>
    </row>
    <row r="18" spans="3:11" ht="26.25" customHeight="1" thickBot="1">
      <c r="C18" s="35">
        <v>11</v>
      </c>
      <c r="D18" s="81" t="s">
        <v>163</v>
      </c>
      <c r="E18" s="82" t="s">
        <v>32</v>
      </c>
      <c r="F18" s="82">
        <v>80</v>
      </c>
      <c r="G18" s="3"/>
      <c r="H18" s="76">
        <f t="shared" si="0"/>
        <v>0</v>
      </c>
      <c r="I18" s="5">
        <f t="shared" si="1"/>
        <v>0</v>
      </c>
      <c r="J18" s="9">
        <f t="shared" si="2"/>
        <v>0</v>
      </c>
      <c r="K18" s="215">
        <v>0.05</v>
      </c>
    </row>
    <row r="19" spans="3:11" ht="26.25" customHeight="1" thickBot="1">
      <c r="C19" s="35">
        <v>12</v>
      </c>
      <c r="D19" s="81" t="s">
        <v>115</v>
      </c>
      <c r="E19" s="82" t="s">
        <v>32</v>
      </c>
      <c r="F19" s="82">
        <v>50</v>
      </c>
      <c r="G19" s="3"/>
      <c r="H19" s="76">
        <f t="shared" si="0"/>
        <v>0</v>
      </c>
      <c r="I19" s="5">
        <f t="shared" si="1"/>
        <v>0</v>
      </c>
      <c r="J19" s="9">
        <f t="shared" si="2"/>
        <v>0</v>
      </c>
      <c r="K19" s="215">
        <v>0.05</v>
      </c>
    </row>
    <row r="20" spans="3:11" ht="26.25" customHeight="1" thickBot="1">
      <c r="C20" s="35">
        <v>13</v>
      </c>
      <c r="D20" s="81" t="s">
        <v>164</v>
      </c>
      <c r="E20" s="82" t="s">
        <v>32</v>
      </c>
      <c r="F20" s="82">
        <v>140</v>
      </c>
      <c r="G20" s="3"/>
      <c r="H20" s="76">
        <f t="shared" si="0"/>
        <v>0</v>
      </c>
      <c r="I20" s="5">
        <f t="shared" si="1"/>
        <v>0</v>
      </c>
      <c r="J20" s="9">
        <f t="shared" si="2"/>
        <v>0</v>
      </c>
      <c r="K20" s="215">
        <v>0.05</v>
      </c>
    </row>
    <row r="21" spans="3:11" ht="26.25" customHeight="1" thickBot="1">
      <c r="C21" s="35">
        <v>14</v>
      </c>
      <c r="D21" s="81" t="s">
        <v>116</v>
      </c>
      <c r="E21" s="82" t="s">
        <v>32</v>
      </c>
      <c r="F21" s="82">
        <v>70</v>
      </c>
      <c r="G21" s="3"/>
      <c r="H21" s="76">
        <f t="shared" si="0"/>
        <v>0</v>
      </c>
      <c r="I21" s="5">
        <f t="shared" si="1"/>
        <v>0</v>
      </c>
      <c r="J21" s="9">
        <f t="shared" si="2"/>
        <v>0</v>
      </c>
      <c r="K21" s="215">
        <v>0.05</v>
      </c>
    </row>
    <row r="22" spans="3:11" ht="26.25" customHeight="1" thickBot="1">
      <c r="C22" s="35">
        <v>15</v>
      </c>
      <c r="D22" s="83" t="s">
        <v>117</v>
      </c>
      <c r="E22" s="84" t="s">
        <v>32</v>
      </c>
      <c r="F22" s="84">
        <v>40</v>
      </c>
      <c r="G22" s="3"/>
      <c r="H22" s="76">
        <f t="shared" si="0"/>
        <v>0</v>
      </c>
      <c r="I22" s="5">
        <f>H22*5%</f>
        <v>0</v>
      </c>
      <c r="J22" s="9">
        <f t="shared" si="2"/>
        <v>0</v>
      </c>
      <c r="K22" s="215">
        <v>0.05</v>
      </c>
    </row>
    <row r="23" spans="3:11" ht="26.25" customHeight="1" thickBot="1">
      <c r="C23" s="35">
        <v>16</v>
      </c>
      <c r="D23" s="83" t="s">
        <v>225</v>
      </c>
      <c r="E23" s="84" t="s">
        <v>32</v>
      </c>
      <c r="F23" s="84">
        <v>95</v>
      </c>
      <c r="G23" s="3"/>
      <c r="H23" s="76">
        <f t="shared" si="0"/>
        <v>0</v>
      </c>
      <c r="I23" s="5">
        <f>H23*5%</f>
        <v>0</v>
      </c>
      <c r="J23" s="9">
        <f t="shared" si="2"/>
        <v>0</v>
      </c>
      <c r="K23" s="215">
        <v>0.05</v>
      </c>
    </row>
    <row r="24" spans="3:11" ht="26.25" customHeight="1" thickBot="1">
      <c r="C24" s="35">
        <v>17</v>
      </c>
      <c r="D24" s="83" t="s">
        <v>118</v>
      </c>
      <c r="E24" s="84" t="s">
        <v>32</v>
      </c>
      <c r="F24" s="84">
        <v>160</v>
      </c>
      <c r="G24" s="3"/>
      <c r="H24" s="76">
        <f t="shared" si="0"/>
        <v>0</v>
      </c>
      <c r="I24" s="5">
        <f>H24*5%</f>
        <v>0</v>
      </c>
      <c r="J24" s="9">
        <f>SUM(H24:I24)</f>
        <v>0</v>
      </c>
      <c r="K24" s="215">
        <v>0.05</v>
      </c>
    </row>
    <row r="25" spans="3:11" ht="26.25" customHeight="1" thickBot="1">
      <c r="C25" s="35">
        <v>18</v>
      </c>
      <c r="D25" s="85" t="s">
        <v>226</v>
      </c>
      <c r="E25" s="86" t="s">
        <v>32</v>
      </c>
      <c r="F25" s="86">
        <v>60</v>
      </c>
      <c r="G25" s="7"/>
      <c r="H25" s="76">
        <f t="shared" si="0"/>
        <v>0</v>
      </c>
      <c r="I25" s="8">
        <f>H25*5%</f>
        <v>0</v>
      </c>
      <c r="J25" s="87">
        <f>SUM(H25:I25)</f>
        <v>0</v>
      </c>
      <c r="K25" s="215">
        <v>0.05</v>
      </c>
    </row>
    <row r="26" spans="3:11" ht="26.25" customHeight="1" thickBot="1">
      <c r="C26" s="44">
        <v>19</v>
      </c>
      <c r="D26" s="85" t="s">
        <v>227</v>
      </c>
      <c r="E26" s="86" t="s">
        <v>32</v>
      </c>
      <c r="F26" s="86">
        <v>30</v>
      </c>
      <c r="G26" s="7"/>
      <c r="H26" s="76">
        <f t="shared" si="0"/>
        <v>0</v>
      </c>
      <c r="I26" s="8">
        <f>H26*5%</f>
        <v>0</v>
      </c>
      <c r="J26" s="87">
        <f>SUM(H26:I26)</f>
        <v>0</v>
      </c>
      <c r="K26" s="215">
        <v>0.05</v>
      </c>
    </row>
    <row r="27" spans="3:11" ht="26.25" customHeight="1" thickBot="1">
      <c r="C27" s="44">
        <v>20</v>
      </c>
      <c r="D27" s="83" t="s">
        <v>119</v>
      </c>
      <c r="E27" s="84" t="s">
        <v>32</v>
      </c>
      <c r="F27" s="84">
        <v>60</v>
      </c>
      <c r="G27" s="3"/>
      <c r="H27" s="76">
        <f t="shared" si="0"/>
        <v>0</v>
      </c>
      <c r="I27" s="8">
        <f>H27*5%</f>
        <v>0</v>
      </c>
      <c r="J27" s="87">
        <f>SUM(H27:I27)</f>
        <v>0</v>
      </c>
      <c r="K27" s="215">
        <v>0.05</v>
      </c>
    </row>
    <row r="28" spans="3:10" ht="26.25" customHeight="1" thickBot="1">
      <c r="C28" s="265" t="s">
        <v>59</v>
      </c>
      <c r="D28" s="266"/>
      <c r="E28" s="266"/>
      <c r="F28" s="266"/>
      <c r="G28" s="273"/>
      <c r="H28" s="45">
        <f>SUM(H8:H27)</f>
        <v>0</v>
      </c>
      <c r="I28" s="46">
        <f>SUM(I8:I27)</f>
        <v>0</v>
      </c>
      <c r="J28" s="47">
        <f>SUM(J8:J27)</f>
        <v>0</v>
      </c>
    </row>
  </sheetData>
  <sheetProtection/>
  <mergeCells count="3">
    <mergeCell ref="D3:I3"/>
    <mergeCell ref="D4:I4"/>
    <mergeCell ref="C28:G28"/>
  </mergeCells>
  <printOptions/>
  <pageMargins left="0.7" right="0.7" top="0.75" bottom="0.75" header="0.3" footer="0.3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2021-11-02T13:05:30Z</dcterms:modified>
  <cp:category/>
  <cp:version/>
  <cp:contentType/>
  <cp:contentStatus/>
</cp:coreProperties>
</file>